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价格科\刘辉\2020年\房价指导\上会套表\房价公示\7.22\"/>
    </mc:Choice>
  </mc:AlternateContent>
  <bookViews>
    <workbookView xWindow="-105" yWindow="-105" windowWidth="19395" windowHeight="11595"/>
  </bookViews>
  <sheets>
    <sheet name="10#" sheetId="5" r:id="rId1"/>
    <sheet name="14#" sheetId="8" r:id="rId2"/>
    <sheet name="15#" sheetId="9" r:id="rId3"/>
    <sheet name="18#" sheetId="11" r:id="rId4"/>
    <sheet name="19#" sheetId="12" r:id="rId5"/>
    <sheet name="Sheet1" sheetId="10" state="hidden" r:id="rId6"/>
    <sheet name="Sheet2" sheetId="13" state="hidden" r:id="rId7"/>
  </sheets>
  <definedNames>
    <definedName name="_xlnm.Print_Area" localSheetId="0">'10#'!$A$1:$E$39</definedName>
    <definedName name="_xlnm.Print_Area" localSheetId="1">'14#'!$A$1:$E$43</definedName>
    <definedName name="_xlnm.Print_Area" localSheetId="2">'15#'!$A$1:$E$30</definedName>
    <definedName name="_xlnm.Print_Area" localSheetId="5">Sheet1!$A$1:$Q$44</definedName>
    <definedName name="_xlnm.Print_Area" localSheetId="6">Sheet2!$A$1:$AC$44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29" i="13" l="1"/>
  <c r="U41" i="13"/>
  <c r="O29" i="13"/>
  <c r="I41" i="13"/>
  <c r="C41" i="13"/>
  <c r="AC28" i="13"/>
  <c r="AC27" i="13"/>
  <c r="AC26" i="13"/>
  <c r="AC25" i="13"/>
  <c r="AC24" i="13"/>
  <c r="AC23" i="13"/>
  <c r="AC22" i="13"/>
  <c r="AC21" i="13"/>
  <c r="AC20" i="13"/>
  <c r="AC19" i="13"/>
  <c r="AC18" i="13"/>
  <c r="AC17" i="13"/>
  <c r="AC16" i="13"/>
  <c r="AC15" i="13"/>
  <c r="AC14" i="13"/>
  <c r="AC13" i="13"/>
  <c r="AC12" i="13"/>
  <c r="AC11" i="13"/>
  <c r="AC10" i="13"/>
  <c r="AC9" i="13"/>
  <c r="AC8" i="13"/>
  <c r="AC7" i="13"/>
  <c r="AC6" i="13"/>
  <c r="AC5" i="13"/>
  <c r="W40" i="13"/>
  <c r="W39" i="13"/>
  <c r="W38" i="13"/>
  <c r="W37" i="13"/>
  <c r="W36" i="13"/>
  <c r="W35" i="13"/>
  <c r="W34" i="13"/>
  <c r="W33" i="13"/>
  <c r="W32" i="13"/>
  <c r="W31" i="13"/>
  <c r="W30" i="13"/>
  <c r="W29" i="13"/>
  <c r="W28" i="13"/>
  <c r="W27" i="13"/>
  <c r="W26" i="13"/>
  <c r="W25" i="13"/>
  <c r="W24" i="13"/>
  <c r="W23" i="13"/>
  <c r="W22" i="13"/>
  <c r="W21" i="13"/>
  <c r="W20" i="13"/>
  <c r="W19" i="13"/>
  <c r="W18" i="13"/>
  <c r="W17" i="13"/>
  <c r="W16" i="13"/>
  <c r="W15" i="13"/>
  <c r="W14" i="13"/>
  <c r="W13" i="13"/>
  <c r="W12" i="13"/>
  <c r="W11" i="13"/>
  <c r="W10" i="13"/>
  <c r="W9" i="13"/>
  <c r="W8" i="13"/>
  <c r="W7" i="13"/>
  <c r="W6" i="13"/>
  <c r="W5" i="13"/>
  <c r="Q28" i="13"/>
  <c r="Q27" i="13"/>
  <c r="Q26" i="13"/>
  <c r="Q25" i="13"/>
  <c r="Q24" i="13"/>
  <c r="Q23" i="13"/>
  <c r="Q22" i="13"/>
  <c r="Q21" i="13"/>
  <c r="Q20" i="13"/>
  <c r="Q19" i="13"/>
  <c r="Q18" i="13"/>
  <c r="Q17" i="13"/>
  <c r="Q16" i="13"/>
  <c r="Q15" i="13"/>
  <c r="Q14" i="13"/>
  <c r="Q13" i="13"/>
  <c r="Q12" i="13"/>
  <c r="Q11" i="13"/>
  <c r="Q10" i="13"/>
  <c r="Q9" i="13"/>
  <c r="Q8" i="13"/>
  <c r="Q7" i="13"/>
  <c r="Q6" i="13"/>
  <c r="Q5" i="13"/>
  <c r="K40" i="13"/>
  <c r="K39" i="13"/>
  <c r="K38" i="13"/>
  <c r="K37" i="13"/>
  <c r="K36" i="13"/>
  <c r="K35" i="13"/>
  <c r="K34" i="13"/>
  <c r="K33" i="13"/>
  <c r="K32" i="13"/>
  <c r="K31" i="13"/>
  <c r="K30" i="13"/>
  <c r="K29" i="13"/>
  <c r="K28" i="13"/>
  <c r="K27" i="13"/>
  <c r="K26" i="13"/>
  <c r="K25" i="13"/>
  <c r="K24" i="13"/>
  <c r="K23" i="13"/>
  <c r="K22" i="13"/>
  <c r="K21" i="13"/>
  <c r="K20" i="13"/>
  <c r="K19" i="13"/>
  <c r="K18" i="13"/>
  <c r="K17" i="13"/>
  <c r="K16" i="13"/>
  <c r="K15" i="13"/>
  <c r="K14" i="13"/>
  <c r="K13" i="13"/>
  <c r="K12" i="13"/>
  <c r="K11" i="13"/>
  <c r="K10" i="13"/>
  <c r="K9" i="13"/>
  <c r="K8" i="13"/>
  <c r="K7" i="13"/>
  <c r="K6" i="13"/>
  <c r="K5" i="13"/>
  <c r="E40" i="13"/>
  <c r="E39" i="13"/>
  <c r="E38" i="13"/>
  <c r="E37" i="13"/>
  <c r="E36" i="13"/>
  <c r="E35" i="13"/>
  <c r="E34" i="13"/>
  <c r="E33" i="13"/>
  <c r="E32" i="13"/>
  <c r="E31" i="13"/>
  <c r="E30" i="13"/>
  <c r="E29" i="13"/>
  <c r="E28" i="13"/>
  <c r="E27" i="13"/>
  <c r="E26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E11" i="13"/>
  <c r="E10" i="13"/>
  <c r="E9" i="13"/>
  <c r="E8" i="13"/>
  <c r="E7" i="13"/>
  <c r="E6" i="13"/>
  <c r="E5" i="13"/>
  <c r="K41" i="13" l="1"/>
  <c r="J41" i="13" s="1"/>
  <c r="AC29" i="13"/>
  <c r="AB29" i="13" s="1"/>
  <c r="Q29" i="13"/>
  <c r="P29" i="13" s="1"/>
  <c r="W41" i="13"/>
  <c r="V41" i="13" s="1"/>
  <c r="E41" i="13"/>
  <c r="D41" i="13" s="1"/>
  <c r="I40" i="10"/>
  <c r="C40" i="10"/>
  <c r="O28" i="10"/>
  <c r="J16" i="10" l="1"/>
  <c r="K16" i="10" s="1"/>
  <c r="J15" i="10"/>
  <c r="K15" i="10" s="1"/>
  <c r="J17" i="10"/>
  <c r="K17" i="10" s="1"/>
  <c r="J39" i="10"/>
  <c r="K39" i="10" s="1"/>
  <c r="J28" i="10"/>
  <c r="K28" i="10" s="1"/>
  <c r="J36" i="10"/>
  <c r="K36" i="10" s="1"/>
  <c r="J18" i="10"/>
  <c r="K18" i="10" s="1"/>
  <c r="J26" i="10"/>
  <c r="K26" i="10" s="1"/>
  <c r="J23" i="10"/>
  <c r="K23" i="10" s="1"/>
  <c r="J27" i="10"/>
  <c r="K27" i="10" s="1"/>
  <c r="J22" i="10"/>
  <c r="K22" i="10" s="1"/>
  <c r="J38" i="10"/>
  <c r="K38" i="10" s="1"/>
  <c r="J13" i="10"/>
  <c r="K13" i="10" s="1"/>
  <c r="J8" i="10"/>
  <c r="K8" i="10" s="1"/>
  <c r="J31" i="10"/>
  <c r="K31" i="10" s="1"/>
  <c r="J21" i="10"/>
  <c r="K21" i="10" s="1"/>
  <c r="J30" i="10"/>
  <c r="K30" i="10" s="1"/>
  <c r="J10" i="10"/>
  <c r="K10" i="10" s="1"/>
  <c r="J14" i="10"/>
  <c r="K14" i="10" s="1"/>
  <c r="J7" i="10"/>
  <c r="K7" i="10" s="1"/>
  <c r="J34" i="10"/>
  <c r="K34" i="10" s="1"/>
  <c r="J12" i="10"/>
  <c r="K12" i="10" s="1"/>
  <c r="J11" i="10"/>
  <c r="K11" i="10" s="1"/>
  <c r="J33" i="10"/>
  <c r="K33" i="10" s="1"/>
  <c r="J32" i="10"/>
  <c r="K32" i="10" s="1"/>
  <c r="J35" i="10"/>
  <c r="K35" i="10" s="1"/>
  <c r="J20" i="10"/>
  <c r="K20" i="10" s="1"/>
  <c r="J25" i="10"/>
  <c r="K25" i="10" s="1"/>
  <c r="J37" i="10"/>
  <c r="K37" i="10" s="1"/>
  <c r="J6" i="10"/>
  <c r="K6" i="10" s="1"/>
  <c r="J24" i="10"/>
  <c r="K24" i="10" s="1"/>
  <c r="J19" i="10"/>
  <c r="K19" i="10" s="1"/>
  <c r="J9" i="10"/>
  <c r="K9" i="10" s="1"/>
  <c r="J5" i="10"/>
  <c r="K5" i="10" s="1"/>
  <c r="J4" i="10"/>
  <c r="K4" i="10" s="1"/>
  <c r="J29" i="10"/>
  <c r="K29" i="10" s="1"/>
  <c r="K40" i="10" l="1"/>
  <c r="J40" i="10" s="1"/>
  <c r="P11" i="10"/>
  <c r="Q11" i="10" s="1"/>
  <c r="P18" i="10"/>
  <c r="Q18" i="10" s="1"/>
  <c r="P17" i="10"/>
  <c r="Q17" i="10" s="1"/>
  <c r="P6" i="10"/>
  <c r="Q6" i="10" s="1"/>
  <c r="P15" i="10"/>
  <c r="Q15" i="10" s="1"/>
  <c r="P13" i="10"/>
  <c r="Q13" i="10" s="1"/>
  <c r="P9" i="10"/>
  <c r="Q9" i="10" s="1"/>
  <c r="P25" i="10"/>
  <c r="Q25" i="10" s="1"/>
  <c r="P23" i="10"/>
  <c r="Q23" i="10" s="1"/>
  <c r="P12" i="10"/>
  <c r="Q12" i="10" s="1"/>
  <c r="P19" i="10"/>
  <c r="Q19" i="10" s="1"/>
  <c r="P24" i="10"/>
  <c r="Q24" i="10" s="1"/>
  <c r="P16" i="10"/>
  <c r="Q16" i="10" s="1"/>
  <c r="P22" i="10"/>
  <c r="Q22" i="10" s="1"/>
  <c r="P20" i="10"/>
  <c r="Q20" i="10" s="1"/>
  <c r="P5" i="10"/>
  <c r="Q5" i="10" s="1"/>
  <c r="P21" i="10"/>
  <c r="Q21" i="10" s="1"/>
  <c r="P10" i="10"/>
  <c r="Q10" i="10" s="1"/>
  <c r="P8" i="10"/>
  <c r="Q8" i="10" s="1"/>
  <c r="P7" i="10"/>
  <c r="Q7" i="10" s="1"/>
  <c r="P26" i="10"/>
  <c r="Q26" i="10" s="1"/>
  <c r="P14" i="10"/>
  <c r="Q14" i="10" s="1"/>
  <c r="P27" i="10"/>
  <c r="Q27" i="10" s="1"/>
  <c r="P4" i="10"/>
  <c r="Q4" i="10" s="1"/>
  <c r="Q28" i="10" l="1"/>
  <c r="P28" i="10" s="1"/>
  <c r="D15" i="10" l="1"/>
  <c r="E15" i="10" s="1"/>
  <c r="D30" i="10"/>
  <c r="E30" i="10" s="1"/>
  <c r="D5" i="10"/>
  <c r="E5" i="10" s="1"/>
  <c r="D36" i="10"/>
  <c r="E36" i="10" s="1"/>
  <c r="D34" i="10"/>
  <c r="E34" i="10" s="1"/>
  <c r="D24" i="10"/>
  <c r="E24" i="10" s="1"/>
  <c r="D9" i="10"/>
  <c r="E9" i="10" s="1"/>
  <c r="D22" i="10"/>
  <c r="E22" i="10" s="1"/>
  <c r="D19" i="10"/>
  <c r="E19" i="10" s="1"/>
  <c r="D12" i="10"/>
  <c r="E12" i="10" s="1"/>
  <c r="D39" i="10"/>
  <c r="E39" i="10" s="1"/>
  <c r="D17" i="10"/>
  <c r="E17" i="10" s="1"/>
  <c r="D8" i="10"/>
  <c r="E8" i="10" s="1"/>
  <c r="D35" i="10"/>
  <c r="E35" i="10" s="1"/>
  <c r="D25" i="10"/>
  <c r="E25" i="10" s="1"/>
  <c r="D16" i="10"/>
  <c r="E16" i="10" s="1"/>
  <c r="D33" i="10"/>
  <c r="E33" i="10" s="1"/>
  <c r="D27" i="10"/>
  <c r="E27" i="10" s="1"/>
  <c r="D37" i="10"/>
  <c r="E37" i="10" s="1"/>
  <c r="D23" i="10"/>
  <c r="E23" i="10" s="1"/>
  <c r="D32" i="10"/>
  <c r="E32" i="10" s="1"/>
  <c r="D20" i="10"/>
  <c r="E20" i="10" s="1"/>
  <c r="D29" i="10"/>
  <c r="E29" i="10" s="1"/>
  <c r="D6" i="10"/>
  <c r="E6" i="10" s="1"/>
  <c r="D14" i="10"/>
  <c r="E14" i="10" s="1"/>
  <c r="D38" i="10"/>
  <c r="E38" i="10" s="1"/>
  <c r="D11" i="10"/>
  <c r="E11" i="10" s="1"/>
  <c r="D7" i="10"/>
  <c r="E7" i="10" s="1"/>
  <c r="D10" i="10"/>
  <c r="E10" i="10" s="1"/>
  <c r="D28" i="10"/>
  <c r="E28" i="10" s="1"/>
  <c r="D4" i="10"/>
  <c r="E4" i="10" s="1"/>
  <c r="D18" i="10"/>
  <c r="E18" i="10" s="1"/>
  <c r="D21" i="10"/>
  <c r="E21" i="10" s="1"/>
  <c r="D13" i="10"/>
  <c r="E13" i="10" s="1"/>
  <c r="D31" i="10"/>
  <c r="E31" i="10" s="1"/>
  <c r="D26" i="10"/>
  <c r="E26" i="10" s="1"/>
  <c r="E40" i="10" l="1"/>
  <c r="D40" i="10" s="1"/>
</calcChain>
</file>

<file path=xl/sharedStrings.xml><?xml version="1.0" encoding="utf-8"?>
<sst xmlns="http://schemas.openxmlformats.org/spreadsheetml/2006/main" count="557" uniqueCount="280">
  <si>
    <t>商品住房房源价目清单</t>
  </si>
  <si>
    <t>楼幢号：</t>
  </si>
  <si>
    <t>10</t>
  </si>
  <si>
    <t>地上层数（层）：</t>
  </si>
  <si>
    <t>序号</t>
  </si>
  <si>
    <t>房号</t>
  </si>
  <si>
    <t>建筑面积（平方米）</t>
  </si>
  <si>
    <t>单价（元/平方米）</t>
  </si>
  <si>
    <t>房屋总价（元）</t>
  </si>
  <si>
    <t>10-3-102</t>
  </si>
  <si>
    <t>10-3-202</t>
  </si>
  <si>
    <t>10-3-302</t>
  </si>
  <si>
    <t>10-3-402</t>
  </si>
  <si>
    <t>10-3-502</t>
  </si>
  <si>
    <t>10-3-602</t>
  </si>
  <si>
    <t>10-3-101</t>
  </si>
  <si>
    <t>10-3-201</t>
  </si>
  <si>
    <t>10-3-301</t>
  </si>
  <si>
    <t>10-3-401</t>
  </si>
  <si>
    <t>10-3-501</t>
  </si>
  <si>
    <t>10-3-601</t>
  </si>
  <si>
    <t>10-2-102</t>
  </si>
  <si>
    <t>10-2-202</t>
  </si>
  <si>
    <t>10-2-302</t>
  </si>
  <si>
    <t>10-2-402</t>
  </si>
  <si>
    <t>10-2-502</t>
  </si>
  <si>
    <t>10-2-602</t>
  </si>
  <si>
    <t>10-2-101</t>
  </si>
  <si>
    <t>10-2-201</t>
  </si>
  <si>
    <t>10-2-301</t>
  </si>
  <si>
    <t>10-2-401</t>
  </si>
  <si>
    <t>10-2-501</t>
  </si>
  <si>
    <t>10-2-601</t>
  </si>
  <si>
    <t>10-1-102</t>
  </si>
  <si>
    <t>10-1-202</t>
  </si>
  <si>
    <t>10-1-302</t>
  </si>
  <si>
    <t>10-1-402</t>
  </si>
  <si>
    <t>10-1-502</t>
  </si>
  <si>
    <t>10-1-602</t>
  </si>
  <si>
    <t>10-1-101</t>
  </si>
  <si>
    <t>10-1-201</t>
  </si>
  <si>
    <t>10-1-301</t>
  </si>
  <si>
    <t>10-1-401</t>
  </si>
  <si>
    <t>10-1-501</t>
  </si>
  <si>
    <t>10-1-601</t>
  </si>
  <si>
    <t>签发：</t>
  </si>
  <si>
    <t>签订：</t>
  </si>
  <si>
    <t>复核：</t>
  </si>
  <si>
    <t>编制：</t>
  </si>
  <si>
    <t>14</t>
  </si>
  <si>
    <t>14-3-102</t>
  </si>
  <si>
    <t>14-3-202</t>
  </si>
  <si>
    <t>14-3-302</t>
  </si>
  <si>
    <t>14-3-402</t>
  </si>
  <si>
    <t>14-3-502</t>
  </si>
  <si>
    <t>14-3-602</t>
  </si>
  <si>
    <t>14-3-101</t>
  </si>
  <si>
    <t>14-3-201</t>
  </si>
  <si>
    <t>14-3-301</t>
  </si>
  <si>
    <t>14-3-401</t>
  </si>
  <si>
    <t>14-3-501</t>
  </si>
  <si>
    <t>14-3-601</t>
  </si>
  <si>
    <t>14-2-102</t>
  </si>
  <si>
    <t>14-2-202</t>
  </si>
  <si>
    <t>14-2-302</t>
  </si>
  <si>
    <t>14-2-402</t>
  </si>
  <si>
    <t>14-2-502</t>
  </si>
  <si>
    <t>14-2-602</t>
  </si>
  <si>
    <t>14-2-101</t>
  </si>
  <si>
    <t>14-2-201</t>
  </si>
  <si>
    <t>14-2-301</t>
  </si>
  <si>
    <t>14-2-401</t>
  </si>
  <si>
    <t>14-2-501</t>
  </si>
  <si>
    <t>14-2-601</t>
  </si>
  <si>
    <t>14-1-102</t>
  </si>
  <si>
    <t>14-1-202</t>
  </si>
  <si>
    <t>14-1-302</t>
  </si>
  <si>
    <t>14-1-402</t>
  </si>
  <si>
    <t>14-1-502</t>
  </si>
  <si>
    <t>14-1-602</t>
  </si>
  <si>
    <t>14-1-101</t>
  </si>
  <si>
    <t>14-1-201</t>
  </si>
  <si>
    <t>14-1-301</t>
  </si>
  <si>
    <t>14-1-401</t>
  </si>
  <si>
    <t>14-1-501</t>
  </si>
  <si>
    <t>14-1-601</t>
  </si>
  <si>
    <t>15</t>
  </si>
  <si>
    <t>15-2-102</t>
  </si>
  <si>
    <t>15-2-202</t>
  </si>
  <si>
    <t>15-2-302</t>
  </si>
  <si>
    <t>15-2-402</t>
  </si>
  <si>
    <t>15-2-502</t>
  </si>
  <si>
    <t>15-2-602</t>
  </si>
  <si>
    <t>15-2-101</t>
  </si>
  <si>
    <t>15-2-201</t>
  </si>
  <si>
    <t>15-2-301</t>
  </si>
  <si>
    <t>15-2-401</t>
  </si>
  <si>
    <t>15-2-501</t>
  </si>
  <si>
    <t>15-2-601</t>
  </si>
  <si>
    <t>15-1-102</t>
  </si>
  <si>
    <t>15-1-202</t>
  </si>
  <si>
    <t>15-1-302</t>
  </si>
  <si>
    <t>15-1-402</t>
  </si>
  <si>
    <t>15-1-502</t>
  </si>
  <si>
    <t>15-1-602</t>
  </si>
  <si>
    <t>15-1-101</t>
  </si>
  <si>
    <t>15-1-201</t>
  </si>
  <si>
    <t>15-1-301</t>
  </si>
  <si>
    <t>15-1-401</t>
  </si>
  <si>
    <t>15-1-501</t>
  </si>
  <si>
    <t>15-1-601</t>
  </si>
  <si>
    <t>18</t>
  </si>
  <si>
    <t>18-3-102</t>
  </si>
  <si>
    <t>18-3-202</t>
  </si>
  <si>
    <t>18-3-302</t>
  </si>
  <si>
    <t>18-3-402</t>
  </si>
  <si>
    <t>18-3-502</t>
  </si>
  <si>
    <t>18-3-602</t>
  </si>
  <si>
    <t>18-3-101</t>
  </si>
  <si>
    <t>18-3-201</t>
  </si>
  <si>
    <t>18-3-301</t>
  </si>
  <si>
    <t>18-3-401</t>
  </si>
  <si>
    <t>18-3-501</t>
  </si>
  <si>
    <t>18-3-601</t>
  </si>
  <si>
    <t>18-2-102</t>
  </si>
  <si>
    <t>18-2-202</t>
  </si>
  <si>
    <t>18-2-302</t>
  </si>
  <si>
    <t>18-2-402</t>
  </si>
  <si>
    <t>18-2-502</t>
  </si>
  <si>
    <t>18-2-602</t>
  </si>
  <si>
    <t>18-2-101</t>
  </si>
  <si>
    <t>18-2-201</t>
  </si>
  <si>
    <t>18-2-301</t>
  </si>
  <si>
    <t>18-2-401</t>
  </si>
  <si>
    <t>18-2-501</t>
  </si>
  <si>
    <t>18-2-601</t>
  </si>
  <si>
    <t>18-1-102</t>
  </si>
  <si>
    <t>18-1-202</t>
  </si>
  <si>
    <t>18-1-302</t>
  </si>
  <si>
    <t>18-1-402</t>
  </si>
  <si>
    <t>18-1-502</t>
  </si>
  <si>
    <t>18-1-602</t>
  </si>
  <si>
    <t>18-1-101</t>
  </si>
  <si>
    <t>18-1-201</t>
  </si>
  <si>
    <t>18-1-301</t>
  </si>
  <si>
    <t>18-1-401</t>
  </si>
  <si>
    <t>18-1-501</t>
  </si>
  <si>
    <t>18-1-601</t>
  </si>
  <si>
    <t>19</t>
  </si>
  <si>
    <t>19-2-102</t>
  </si>
  <si>
    <t>19-2-202</t>
  </si>
  <si>
    <t>19-2-302</t>
  </si>
  <si>
    <t>19-2-402</t>
  </si>
  <si>
    <t>19-2-502</t>
  </si>
  <si>
    <t>19-2-602</t>
  </si>
  <si>
    <t>19-2-101</t>
  </si>
  <si>
    <t>19-2-201</t>
  </si>
  <si>
    <t>19-2-301</t>
  </si>
  <si>
    <t>19-2-401</t>
  </si>
  <si>
    <t>19-2-501</t>
  </si>
  <si>
    <t>19-2-601</t>
  </si>
  <si>
    <t>19-1-102</t>
  </si>
  <si>
    <t>19-1-202</t>
  </si>
  <si>
    <t>19-1-302</t>
  </si>
  <si>
    <t>19-1-402</t>
  </si>
  <si>
    <t>19-1-502</t>
  </si>
  <si>
    <t>19-1-602</t>
  </si>
  <si>
    <t>19-1-101</t>
  </si>
  <si>
    <t>19-1-201</t>
  </si>
  <si>
    <t>19-1-301</t>
  </si>
  <si>
    <t>19-1-401</t>
  </si>
  <si>
    <t>19-1-501</t>
  </si>
  <si>
    <t>19-1-601</t>
  </si>
  <si>
    <t>中海·阅骊山·贤庭商品住房房源备案价格表</t>
  </si>
  <si>
    <t>21</t>
  </si>
  <si>
    <t>22</t>
  </si>
  <si>
    <t>23</t>
  </si>
  <si>
    <t>21-3-102</t>
  </si>
  <si>
    <t>22-3-102</t>
  </si>
  <si>
    <t>23-2-102</t>
  </si>
  <si>
    <t>21-3-202</t>
  </si>
  <si>
    <t>22-3-202</t>
  </si>
  <si>
    <t>23-2-202</t>
  </si>
  <si>
    <t>21-3-302</t>
  </si>
  <si>
    <t>22-3-302</t>
  </si>
  <si>
    <t>23-2-302</t>
  </si>
  <si>
    <t>21-3-402</t>
  </si>
  <si>
    <t>22-3-402</t>
  </si>
  <si>
    <t>23-2-402</t>
  </si>
  <si>
    <t>21-3-502</t>
  </si>
  <si>
    <t>22-3-502</t>
  </si>
  <si>
    <t>23-2-502</t>
  </si>
  <si>
    <t>21-3-602</t>
  </si>
  <si>
    <t>22-3-602</t>
  </si>
  <si>
    <t>23-2-602</t>
  </si>
  <si>
    <t>21-3-101</t>
  </si>
  <si>
    <t>22-3-101</t>
  </si>
  <si>
    <t>23-2-101</t>
  </si>
  <si>
    <t>21-3-201</t>
  </si>
  <si>
    <t>22-3-201</t>
  </si>
  <si>
    <t>23-2-201</t>
  </si>
  <si>
    <t>21-3-301</t>
  </si>
  <si>
    <t>22-3-301</t>
  </si>
  <si>
    <t>23-2-301</t>
  </si>
  <si>
    <t>21-3-401</t>
  </si>
  <si>
    <t>22-3-401</t>
  </si>
  <si>
    <t>23-2-401</t>
  </si>
  <si>
    <t>21-3-501</t>
  </si>
  <si>
    <t>22-3-501</t>
  </si>
  <si>
    <t>23-2-501</t>
  </si>
  <si>
    <t>21-3-601</t>
  </si>
  <si>
    <t>22-3-601</t>
  </si>
  <si>
    <t>23-2-601</t>
  </si>
  <si>
    <t>21-2-102</t>
  </si>
  <si>
    <t>22-2-102</t>
  </si>
  <si>
    <t>23-1-102</t>
  </si>
  <si>
    <t>21-2-202</t>
  </si>
  <si>
    <t>22-2-202</t>
  </si>
  <si>
    <t>23-1-202</t>
  </si>
  <si>
    <t>21-2-302</t>
  </si>
  <si>
    <t>22-2-302</t>
  </si>
  <si>
    <t>23-1-302</t>
  </si>
  <si>
    <t>21-2-402</t>
  </si>
  <si>
    <t>22-2-402</t>
  </si>
  <si>
    <t>23-1-402</t>
  </si>
  <si>
    <t>21-2-502</t>
  </si>
  <si>
    <t>22-2-502</t>
  </si>
  <si>
    <t>23-1-502</t>
  </si>
  <si>
    <t>21-2-602</t>
  </si>
  <si>
    <t>22-2-602</t>
  </si>
  <si>
    <t>23-1-602</t>
  </si>
  <si>
    <t>21-2-101</t>
  </si>
  <si>
    <t>22-2-101</t>
  </si>
  <si>
    <t>23-1-101</t>
  </si>
  <si>
    <t>21-2-201</t>
  </si>
  <si>
    <t>22-2-201</t>
  </si>
  <si>
    <t>23-1-201</t>
  </si>
  <si>
    <t>21-2-301</t>
  </si>
  <si>
    <t>22-2-301</t>
  </si>
  <si>
    <t>23-1-301</t>
  </si>
  <si>
    <t>21-2-401</t>
  </si>
  <si>
    <t>22-2-401</t>
  </si>
  <si>
    <t>23-1-401</t>
  </si>
  <si>
    <t>21-2-501</t>
  </si>
  <si>
    <t>22-2-501</t>
  </si>
  <si>
    <t>23-1-501</t>
  </si>
  <si>
    <t>21-2-601</t>
  </si>
  <si>
    <t>22-2-601</t>
  </si>
  <si>
    <t>23-1-601</t>
  </si>
  <si>
    <t>21-1-102</t>
  </si>
  <si>
    <t>22-1-102</t>
  </si>
  <si>
    <t>21-1-202</t>
  </si>
  <si>
    <t>22-1-202</t>
  </si>
  <si>
    <t>21-1-302</t>
  </si>
  <si>
    <t>22-1-302</t>
  </si>
  <si>
    <t>21-1-402</t>
  </si>
  <si>
    <t>22-1-402</t>
  </si>
  <si>
    <t>21-1-502</t>
  </si>
  <si>
    <t>22-1-502</t>
  </si>
  <si>
    <t>21-1-602</t>
  </si>
  <si>
    <t>22-1-602</t>
  </si>
  <si>
    <t>21-1-101</t>
  </si>
  <si>
    <t>22-1-101</t>
  </si>
  <si>
    <t>21-1-201</t>
  </si>
  <si>
    <t>22-1-201</t>
  </si>
  <si>
    <t>21-1-301</t>
  </si>
  <si>
    <t>22-1-301</t>
  </si>
  <si>
    <t>21-1-401</t>
  </si>
  <si>
    <t>22-1-401</t>
  </si>
  <si>
    <t>21-1-501</t>
  </si>
  <si>
    <t>22-1-501</t>
  </si>
  <si>
    <t>21-1-601</t>
  </si>
  <si>
    <t>22-1-601</t>
  </si>
  <si>
    <t>编制：</t>
    <phoneticPr fontId="9" type="noConversion"/>
  </si>
  <si>
    <t>复核：</t>
    <phoneticPr fontId="9" type="noConversion"/>
  </si>
  <si>
    <t>签订：</t>
    <phoneticPr fontId="9" type="noConversion"/>
  </si>
  <si>
    <t>签发：</t>
    <phoneticPr fontId="9" type="noConversion"/>
  </si>
  <si>
    <t>中海·阅骊山B地块10#14#15#18#19#楼备案价格表</t>
    <phoneticPr fontId="9" type="noConversion"/>
  </si>
  <si>
    <t>6+1F</t>
    <phoneticPr fontId="8" type="noConversion"/>
  </si>
  <si>
    <t>6+1F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</si>
</sst>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0_);[Red]\(0\)"/>
    <numFmt numFmtId="177" formatCode="0.00_);[Red]\(0.00\)"/>
    <numFmt numFmtId="178" formatCode="0_ "/>
    <numFmt numFmtId="179" formatCode="[$-10804]0.0000;\-0.0000;&quot;&quot;"/>
    <numFmt numFmtId="180" formatCode="0.00_ "/>
    <numFmt numFmtId="181" formatCode="0.0_);[Red]\(0.0\)"/>
  </numFmts>
  <fonts count="12">
    <font>
      <sz val="11"/>
      <color theme="1"/>
      <name val="等线"/>
      <charset val="134"/>
      <scheme val="minor"/>
    </font>
    <font>
      <sz val="18"/>
      <color rgb="FF000000"/>
      <name val="方正小标宋简体"/>
      <family val="4"/>
      <charset val="134"/>
    </font>
    <font>
      <sz val="10"/>
      <color rgb="FF00000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6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微软雅黑"/>
      <family val="2"/>
      <charset val="134"/>
    </font>
    <font>
      <b/>
      <sz val="2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79" fontId="7" fillId="0" borderId="0">
      <alignment vertical="center"/>
    </xf>
  </cellStyleXfs>
  <cellXfs count="38">
    <xf numFmtId="0" fontId="0" fillId="0" borderId="0" xfId="0"/>
    <xf numFmtId="0" fontId="2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5" fillId="0" borderId="0" xfId="0" applyFont="1"/>
    <xf numFmtId="176" fontId="4" fillId="0" borderId="0" xfId="0" applyNumberFormat="1" applyFont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176" fontId="6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center" vertical="center"/>
    </xf>
    <xf numFmtId="180" fontId="4" fillId="0" borderId="2" xfId="0" applyNumberFormat="1" applyFont="1" applyBorder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10" fillId="0" borderId="0" xfId="0" applyFont="1"/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49" fontId="3" fillId="0" borderId="2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view="pageBreakPreview" topLeftCell="A16" zoomScale="95" zoomScaleNormal="95" zoomScaleSheetLayoutView="95" workbookViewId="0">
      <selection activeCell="C37" sqref="C37"/>
    </sheetView>
  </sheetViews>
  <sheetFormatPr defaultColWidth="11" defaultRowHeight="13.5"/>
  <cols>
    <col min="1" max="1" width="9.375" style="20" customWidth="1"/>
    <col min="2" max="2" width="17.625" style="20" customWidth="1"/>
    <col min="3" max="3" width="19.5" style="20" customWidth="1"/>
    <col min="4" max="4" width="19.125" style="11" customWidth="1"/>
    <col min="5" max="5" width="17.625" style="11" customWidth="1"/>
    <col min="6" max="6" width="12.625" style="14"/>
    <col min="7" max="16384" width="11" style="20"/>
  </cols>
  <sheetData>
    <row r="1" spans="1:5" ht="24">
      <c r="A1" s="30" t="s">
        <v>0</v>
      </c>
      <c r="B1" s="30"/>
      <c r="C1" s="30"/>
      <c r="D1" s="30"/>
      <c r="E1" s="30"/>
    </row>
    <row r="2" spans="1:5" ht="18.600000000000001" customHeight="1">
      <c r="A2" s="24" t="s">
        <v>1</v>
      </c>
      <c r="B2" s="29" t="s">
        <v>2</v>
      </c>
      <c r="C2" s="24" t="s">
        <v>3</v>
      </c>
      <c r="D2" s="31" t="s">
        <v>278</v>
      </c>
      <c r="E2" s="31"/>
    </row>
    <row r="3" spans="1:5" ht="18.600000000000001" customHeight="1">
      <c r="A3" s="24" t="s">
        <v>4</v>
      </c>
      <c r="B3" s="25" t="s">
        <v>5</v>
      </c>
      <c r="C3" s="26" t="s">
        <v>6</v>
      </c>
      <c r="D3" s="27" t="s">
        <v>7</v>
      </c>
      <c r="E3" s="27" t="s">
        <v>8</v>
      </c>
    </row>
    <row r="4" spans="1:5" ht="18.600000000000001" customHeight="1">
      <c r="A4" s="6">
        <v>1</v>
      </c>
      <c r="B4" s="7" t="s">
        <v>9</v>
      </c>
      <c r="C4" s="6">
        <v>143.93</v>
      </c>
      <c r="D4" s="8">
        <v>17014.104078371431</v>
      </c>
      <c r="E4" s="9">
        <v>2448840</v>
      </c>
    </row>
    <row r="5" spans="1:5" ht="18.600000000000001" customHeight="1">
      <c r="A5" s="6">
        <v>2</v>
      </c>
      <c r="B5" s="7" t="s">
        <v>10</v>
      </c>
      <c r="C5" s="6">
        <v>143.93</v>
      </c>
      <c r="D5" s="8">
        <v>13617.842006530951</v>
      </c>
      <c r="E5" s="9">
        <v>1960016</v>
      </c>
    </row>
    <row r="6" spans="1:5" ht="18.600000000000001" customHeight="1">
      <c r="A6" s="6">
        <v>3</v>
      </c>
      <c r="B6" s="7" t="s">
        <v>11</v>
      </c>
      <c r="C6" s="6">
        <v>143.93</v>
      </c>
      <c r="D6" s="8">
        <v>13927.027027027027</v>
      </c>
      <c r="E6" s="9">
        <v>2004517</v>
      </c>
    </row>
    <row r="7" spans="1:5" ht="18.600000000000001" customHeight="1">
      <c r="A7" s="6">
        <v>4</v>
      </c>
      <c r="B7" s="7" t="s">
        <v>12</v>
      </c>
      <c r="C7" s="6">
        <v>143.93</v>
      </c>
      <c r="D7" s="8">
        <v>13927.027027027027</v>
      </c>
      <c r="E7" s="9">
        <v>2004517</v>
      </c>
    </row>
    <row r="8" spans="1:5" ht="18.600000000000001" customHeight="1">
      <c r="A8" s="6">
        <v>5</v>
      </c>
      <c r="B8" s="7" t="s">
        <v>13</v>
      </c>
      <c r="C8" s="6">
        <v>143.93</v>
      </c>
      <c r="D8" s="8">
        <v>14236.2120475231</v>
      </c>
      <c r="E8" s="9">
        <v>2049018</v>
      </c>
    </row>
    <row r="9" spans="1:5" ht="18.600000000000001" customHeight="1">
      <c r="A9" s="6">
        <v>6</v>
      </c>
      <c r="B9" s="7" t="s">
        <v>14</v>
      </c>
      <c r="C9" s="6">
        <v>182.59</v>
      </c>
      <c r="D9" s="8">
        <v>13301.741606878799</v>
      </c>
      <c r="E9" s="9">
        <v>2428765</v>
      </c>
    </row>
    <row r="10" spans="1:5" ht="18.600000000000001" customHeight="1">
      <c r="A10" s="6">
        <v>7</v>
      </c>
      <c r="B10" s="7" t="s">
        <v>15</v>
      </c>
      <c r="C10" s="6">
        <v>143.63</v>
      </c>
      <c r="D10" s="8">
        <v>16740.88282392258</v>
      </c>
      <c r="E10" s="9">
        <v>2404493</v>
      </c>
    </row>
    <row r="11" spans="1:5" ht="18.600000000000001" customHeight="1">
      <c r="A11" s="6">
        <v>8</v>
      </c>
      <c r="B11" s="7" t="s">
        <v>16</v>
      </c>
      <c r="C11" s="6">
        <v>143.63</v>
      </c>
      <c r="D11" s="8">
        <v>13412.184084104993</v>
      </c>
      <c r="E11" s="9">
        <v>1926392</v>
      </c>
    </row>
    <row r="12" spans="1:5" ht="18.600000000000001" customHeight="1">
      <c r="A12" s="6">
        <v>9</v>
      </c>
      <c r="B12" s="7" t="s">
        <v>17</v>
      </c>
      <c r="C12" s="6">
        <v>143.63</v>
      </c>
      <c r="D12" s="8">
        <v>13721.367402353269</v>
      </c>
      <c r="E12" s="9">
        <v>1970800</v>
      </c>
    </row>
    <row r="13" spans="1:5" ht="18.600000000000001" customHeight="1">
      <c r="A13" s="6">
        <v>10</v>
      </c>
      <c r="B13" s="7" t="s">
        <v>18</v>
      </c>
      <c r="C13" s="6">
        <v>143.63</v>
      </c>
      <c r="D13" s="8">
        <v>13721.367402353269</v>
      </c>
      <c r="E13" s="9">
        <v>1970800</v>
      </c>
    </row>
    <row r="14" spans="1:5" ht="18.600000000000001" customHeight="1">
      <c r="A14" s="6">
        <v>11</v>
      </c>
      <c r="B14" s="7" t="s">
        <v>19</v>
      </c>
      <c r="C14" s="6">
        <v>143.63</v>
      </c>
      <c r="D14" s="8">
        <v>14030.550720601546</v>
      </c>
      <c r="E14" s="9">
        <v>2015208</v>
      </c>
    </row>
    <row r="15" spans="1:5" ht="18.600000000000001" customHeight="1">
      <c r="A15" s="6">
        <v>12</v>
      </c>
      <c r="B15" s="7" t="s">
        <v>20</v>
      </c>
      <c r="C15" s="21">
        <v>182.4</v>
      </c>
      <c r="D15" s="8">
        <v>13095.80043859649</v>
      </c>
      <c r="E15" s="9">
        <v>2388674</v>
      </c>
    </row>
    <row r="16" spans="1:5" ht="18.600000000000001" customHeight="1">
      <c r="A16" s="6">
        <v>13</v>
      </c>
      <c r="B16" s="7" t="s">
        <v>21</v>
      </c>
      <c r="C16" s="6">
        <v>143.63</v>
      </c>
      <c r="D16" s="8">
        <v>16431.699505674304</v>
      </c>
      <c r="E16" s="9">
        <v>2360085</v>
      </c>
    </row>
    <row r="17" spans="1:5" ht="18.600000000000001" customHeight="1">
      <c r="A17" s="6">
        <v>14</v>
      </c>
      <c r="B17" s="7" t="s">
        <v>22</v>
      </c>
      <c r="C17" s="6">
        <v>143.63</v>
      </c>
      <c r="D17" s="8">
        <v>13103.000765856716</v>
      </c>
      <c r="E17" s="9">
        <v>1881984</v>
      </c>
    </row>
    <row r="18" spans="1:5" ht="18.600000000000001" customHeight="1">
      <c r="A18" s="6">
        <v>15</v>
      </c>
      <c r="B18" s="7" t="s">
        <v>23</v>
      </c>
      <c r="C18" s="6">
        <v>143.63</v>
      </c>
      <c r="D18" s="8">
        <v>13412.184084104993</v>
      </c>
      <c r="E18" s="9">
        <v>1926392</v>
      </c>
    </row>
    <row r="19" spans="1:5" ht="18.600000000000001" customHeight="1">
      <c r="A19" s="6">
        <v>16</v>
      </c>
      <c r="B19" s="7" t="s">
        <v>24</v>
      </c>
      <c r="C19" s="6">
        <v>143.63</v>
      </c>
      <c r="D19" s="8">
        <v>13412.184084104993</v>
      </c>
      <c r="E19" s="9">
        <v>1926392</v>
      </c>
    </row>
    <row r="20" spans="1:5" ht="18.600000000000001" customHeight="1">
      <c r="A20" s="6">
        <v>17</v>
      </c>
      <c r="B20" s="7" t="s">
        <v>25</v>
      </c>
      <c r="C20" s="6">
        <v>143.63</v>
      </c>
      <c r="D20" s="8">
        <v>13721.367402353269</v>
      </c>
      <c r="E20" s="9">
        <v>1970800</v>
      </c>
    </row>
    <row r="21" spans="1:5" ht="18.600000000000001" customHeight="1">
      <c r="A21" s="6">
        <v>18</v>
      </c>
      <c r="B21" s="7" t="s">
        <v>26</v>
      </c>
      <c r="C21" s="21">
        <v>182.4</v>
      </c>
      <c r="D21" s="8">
        <v>12786.617324561403</v>
      </c>
      <c r="E21" s="9">
        <v>2332279</v>
      </c>
    </row>
    <row r="22" spans="1:5" ht="18.600000000000001" customHeight="1">
      <c r="A22" s="6">
        <v>19</v>
      </c>
      <c r="B22" s="7" t="s">
        <v>27</v>
      </c>
      <c r="C22" s="6">
        <v>143.93</v>
      </c>
      <c r="D22" s="8">
        <v>16427.193774751613</v>
      </c>
      <c r="E22" s="9">
        <v>2364366</v>
      </c>
    </row>
    <row r="23" spans="1:5" ht="18.600000000000001" customHeight="1">
      <c r="A23" s="6">
        <v>20</v>
      </c>
      <c r="B23" s="7" t="s">
        <v>28</v>
      </c>
      <c r="C23" s="6">
        <v>143.93</v>
      </c>
      <c r="D23" s="8">
        <v>13102.535954978113</v>
      </c>
      <c r="E23" s="9">
        <v>1885848</v>
      </c>
    </row>
    <row r="24" spans="1:5" ht="18.600000000000001" customHeight="1">
      <c r="A24" s="6">
        <v>21</v>
      </c>
      <c r="B24" s="7" t="s">
        <v>29</v>
      </c>
      <c r="C24" s="6">
        <v>143.93</v>
      </c>
      <c r="D24" s="8">
        <v>13411.720975474189</v>
      </c>
      <c r="E24" s="9">
        <v>1930349</v>
      </c>
    </row>
    <row r="25" spans="1:5" ht="18.600000000000001" customHeight="1">
      <c r="A25" s="6">
        <v>22</v>
      </c>
      <c r="B25" s="7" t="s">
        <v>30</v>
      </c>
      <c r="C25" s="6">
        <v>143.93</v>
      </c>
      <c r="D25" s="8">
        <v>13411.720975474189</v>
      </c>
      <c r="E25" s="9">
        <v>1930349</v>
      </c>
    </row>
    <row r="26" spans="1:5" ht="18.600000000000001" customHeight="1">
      <c r="A26" s="6">
        <v>23</v>
      </c>
      <c r="B26" s="7" t="s">
        <v>31</v>
      </c>
      <c r="C26" s="6">
        <v>143.93</v>
      </c>
      <c r="D26" s="8">
        <v>13720.905995970263</v>
      </c>
      <c r="E26" s="9">
        <v>1974850</v>
      </c>
    </row>
    <row r="27" spans="1:5" ht="18.600000000000001" customHeight="1">
      <c r="A27" s="6">
        <v>24</v>
      </c>
      <c r="B27" s="7" t="s">
        <v>32</v>
      </c>
      <c r="C27" s="6">
        <v>182.59</v>
      </c>
      <c r="D27" s="8">
        <v>12786.434087299414</v>
      </c>
      <c r="E27" s="9">
        <v>2334675</v>
      </c>
    </row>
    <row r="28" spans="1:5" ht="18.600000000000001" customHeight="1">
      <c r="A28" s="6">
        <v>25</v>
      </c>
      <c r="B28" s="6" t="s">
        <v>33</v>
      </c>
      <c r="C28" s="10">
        <v>143.63</v>
      </c>
      <c r="D28" s="8">
        <v>16843.939288449488</v>
      </c>
      <c r="E28" s="9">
        <v>2419295</v>
      </c>
    </row>
    <row r="29" spans="1:5" ht="18.600000000000001" customHeight="1">
      <c r="A29" s="6">
        <v>26</v>
      </c>
      <c r="B29" s="6" t="s">
        <v>34</v>
      </c>
      <c r="C29" s="6">
        <v>143.63</v>
      </c>
      <c r="D29" s="8">
        <v>13515.247510965675</v>
      </c>
      <c r="E29" s="9">
        <v>1941195</v>
      </c>
    </row>
    <row r="30" spans="1:5" ht="18.600000000000001" customHeight="1">
      <c r="A30" s="6">
        <v>27</v>
      </c>
      <c r="B30" s="6" t="s">
        <v>35</v>
      </c>
      <c r="C30" s="6">
        <v>143.63</v>
      </c>
      <c r="D30" s="8">
        <v>13824.430829213952</v>
      </c>
      <c r="E30" s="9">
        <v>1985603</v>
      </c>
    </row>
    <row r="31" spans="1:5" ht="18.600000000000001" customHeight="1">
      <c r="A31" s="6">
        <v>28</v>
      </c>
      <c r="B31" s="6" t="s">
        <v>36</v>
      </c>
      <c r="C31" s="6">
        <v>143.63</v>
      </c>
      <c r="D31" s="8">
        <v>13824.430829213952</v>
      </c>
      <c r="E31" s="9">
        <v>1985603</v>
      </c>
    </row>
    <row r="32" spans="1:5" ht="18.600000000000001" customHeight="1">
      <c r="A32" s="6">
        <v>29</v>
      </c>
      <c r="B32" s="6" t="s">
        <v>37</v>
      </c>
      <c r="C32" s="6">
        <v>143.63</v>
      </c>
      <c r="D32" s="8">
        <v>14133.614147462229</v>
      </c>
      <c r="E32" s="9">
        <v>2030011</v>
      </c>
    </row>
    <row r="33" spans="1:5" ht="18.600000000000001" customHeight="1">
      <c r="A33" s="6">
        <v>30</v>
      </c>
      <c r="B33" s="6" t="s">
        <v>38</v>
      </c>
      <c r="C33" s="21">
        <v>182.4</v>
      </c>
      <c r="D33" s="8">
        <v>13198.859649122807</v>
      </c>
      <c r="E33" s="9">
        <v>2407472</v>
      </c>
    </row>
    <row r="34" spans="1:5" ht="18.600000000000001" customHeight="1">
      <c r="A34" s="6">
        <v>31</v>
      </c>
      <c r="B34" s="6" t="s">
        <v>39</v>
      </c>
      <c r="C34" s="6">
        <v>143.93</v>
      </c>
      <c r="D34" s="8">
        <v>17117.16806781074</v>
      </c>
      <c r="E34" s="9">
        <v>2463674</v>
      </c>
    </row>
    <row r="35" spans="1:5" ht="18.600000000000001" customHeight="1">
      <c r="A35" s="6">
        <v>32</v>
      </c>
      <c r="B35" s="6" t="s">
        <v>40</v>
      </c>
      <c r="C35" s="6">
        <v>143.93</v>
      </c>
      <c r="D35" s="8">
        <v>13720.905995970263</v>
      </c>
      <c r="E35" s="9">
        <v>1974850</v>
      </c>
    </row>
    <row r="36" spans="1:5" ht="18.600000000000001" customHeight="1">
      <c r="A36" s="6">
        <v>33</v>
      </c>
      <c r="B36" s="6" t="s">
        <v>41</v>
      </c>
      <c r="C36" s="6">
        <v>143.93</v>
      </c>
      <c r="D36" s="8">
        <v>14030.084068644479</v>
      </c>
      <c r="E36" s="9">
        <v>2019350</v>
      </c>
    </row>
    <row r="37" spans="1:5" ht="18.600000000000001" customHeight="1">
      <c r="A37" s="6">
        <v>34</v>
      </c>
      <c r="B37" s="6" t="s">
        <v>42</v>
      </c>
      <c r="C37" s="6">
        <v>143.93</v>
      </c>
      <c r="D37" s="8">
        <v>14030.084068644479</v>
      </c>
      <c r="E37" s="9">
        <v>2019350</v>
      </c>
    </row>
    <row r="38" spans="1:5" ht="18.600000000000001" customHeight="1">
      <c r="A38" s="6">
        <v>35</v>
      </c>
      <c r="B38" s="6" t="s">
        <v>43</v>
      </c>
      <c r="C38" s="6">
        <v>143.93</v>
      </c>
      <c r="D38" s="8">
        <v>14339.269089140555</v>
      </c>
      <c r="E38" s="9">
        <v>2063851</v>
      </c>
    </row>
    <row r="39" spans="1:5" ht="18.600000000000001" customHeight="1">
      <c r="A39" s="6">
        <v>36</v>
      </c>
      <c r="B39" s="6" t="s">
        <v>44</v>
      </c>
      <c r="C39" s="6">
        <v>182.59</v>
      </c>
      <c r="D39" s="8">
        <v>13404.803110794677</v>
      </c>
      <c r="E39" s="9">
        <v>2447583</v>
      </c>
    </row>
    <row r="40" spans="1:5" hidden="1"/>
    <row r="41" spans="1:5" hidden="1"/>
    <row r="42" spans="1:5" hidden="1">
      <c r="A42" s="16" t="s">
        <v>45</v>
      </c>
      <c r="B42" s="16"/>
      <c r="C42" s="17" t="s">
        <v>46</v>
      </c>
      <c r="D42" s="18" t="s">
        <v>47</v>
      </c>
      <c r="E42" s="19" t="s">
        <v>48</v>
      </c>
    </row>
  </sheetData>
  <mergeCells count="2">
    <mergeCell ref="A1:E1"/>
    <mergeCell ref="D2:E2"/>
  </mergeCells>
  <phoneticPr fontId="8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view="pageBreakPreview" topLeftCell="A19" zoomScaleSheetLayoutView="100" workbookViewId="0">
      <selection activeCell="A40" sqref="A40:XFD40"/>
    </sheetView>
  </sheetViews>
  <sheetFormatPr defaultColWidth="9" defaultRowHeight="13.5"/>
  <cols>
    <col min="1" max="1" width="10.375" customWidth="1"/>
    <col min="2" max="2" width="18.875" customWidth="1"/>
    <col min="3" max="3" width="17" customWidth="1"/>
    <col min="4" max="5" width="18.375" customWidth="1"/>
  </cols>
  <sheetData>
    <row r="1" spans="1:5" ht="24">
      <c r="A1" s="30" t="s">
        <v>0</v>
      </c>
      <c r="B1" s="30"/>
      <c r="C1" s="30"/>
      <c r="D1" s="30"/>
      <c r="E1" s="30"/>
    </row>
    <row r="2" spans="1:5" ht="16.5">
      <c r="A2" s="24" t="s">
        <v>1</v>
      </c>
      <c r="B2" s="29" t="s">
        <v>49</v>
      </c>
      <c r="C2" s="24" t="s">
        <v>3</v>
      </c>
      <c r="D2" s="31" t="s">
        <v>278</v>
      </c>
      <c r="E2" s="31"/>
    </row>
    <row r="3" spans="1:5" ht="16.5">
      <c r="A3" s="24" t="s">
        <v>4</v>
      </c>
      <c r="B3" s="25" t="s">
        <v>5</v>
      </c>
      <c r="C3" s="26" t="s">
        <v>6</v>
      </c>
      <c r="D3" s="27" t="s">
        <v>7</v>
      </c>
      <c r="E3" s="27" t="s">
        <v>8</v>
      </c>
    </row>
    <row r="4" spans="1:5" ht="16.5">
      <c r="A4" s="6">
        <v>1</v>
      </c>
      <c r="B4" s="7" t="s">
        <v>50</v>
      </c>
      <c r="C4" s="6">
        <v>143.93</v>
      </c>
      <c r="D4" s="8">
        <v>17529.410129924268</v>
      </c>
      <c r="E4" s="9">
        <v>2523008</v>
      </c>
    </row>
    <row r="5" spans="1:5" ht="16.5">
      <c r="A5" s="6">
        <v>2</v>
      </c>
      <c r="B5" s="7" t="s">
        <v>51</v>
      </c>
      <c r="C5" s="6">
        <v>143.93</v>
      </c>
      <c r="D5" s="8">
        <v>14133.148058083791</v>
      </c>
      <c r="E5" s="9">
        <v>2034184</v>
      </c>
    </row>
    <row r="6" spans="1:5" ht="16.5">
      <c r="A6" s="6">
        <v>3</v>
      </c>
      <c r="B6" s="7" t="s">
        <v>52</v>
      </c>
      <c r="C6" s="6">
        <v>143.93</v>
      </c>
      <c r="D6" s="8">
        <v>14442.333078579864</v>
      </c>
      <c r="E6" s="9">
        <v>2078685</v>
      </c>
    </row>
    <row r="7" spans="1:5" ht="16.5">
      <c r="A7" s="6">
        <v>4</v>
      </c>
      <c r="B7" s="7" t="s">
        <v>53</v>
      </c>
      <c r="C7" s="6">
        <v>143.93</v>
      </c>
      <c r="D7" s="8">
        <v>14442.333078579864</v>
      </c>
      <c r="E7" s="9">
        <v>2078685</v>
      </c>
    </row>
    <row r="8" spans="1:5" ht="16.5">
      <c r="A8" s="6">
        <v>5</v>
      </c>
      <c r="B8" s="7" t="s">
        <v>54</v>
      </c>
      <c r="C8" s="6">
        <v>143.93</v>
      </c>
      <c r="D8" s="8">
        <v>14751.511151254081</v>
      </c>
      <c r="E8" s="9">
        <v>2123185</v>
      </c>
    </row>
    <row r="9" spans="1:5" ht="16.5">
      <c r="A9" s="6">
        <v>6</v>
      </c>
      <c r="B9" s="7" t="s">
        <v>55</v>
      </c>
      <c r="C9" s="6">
        <v>182.59</v>
      </c>
      <c r="D9" s="8">
        <v>13817.043649706993</v>
      </c>
      <c r="E9" s="9">
        <v>2522854</v>
      </c>
    </row>
    <row r="10" spans="1:5" ht="16.5">
      <c r="A10" s="6">
        <v>7</v>
      </c>
      <c r="B10" s="7" t="s">
        <v>56</v>
      </c>
      <c r="C10" s="6">
        <v>143.63</v>
      </c>
      <c r="D10" s="8">
        <v>16947.002715310173</v>
      </c>
      <c r="E10" s="9">
        <v>2434098</v>
      </c>
    </row>
    <row r="11" spans="1:5" ht="16.5">
      <c r="A11" s="6">
        <v>8</v>
      </c>
      <c r="B11" s="7" t="s">
        <v>57</v>
      </c>
      <c r="C11" s="6">
        <v>143.63</v>
      </c>
      <c r="D11" s="8">
        <v>13618.303975492585</v>
      </c>
      <c r="E11" s="9">
        <v>1955997</v>
      </c>
    </row>
    <row r="12" spans="1:5" ht="16.5">
      <c r="A12" s="6">
        <v>9</v>
      </c>
      <c r="B12" s="7" t="s">
        <v>58</v>
      </c>
      <c r="C12" s="6">
        <v>143.63</v>
      </c>
      <c r="D12" s="8">
        <v>13927.487293740862</v>
      </c>
      <c r="E12" s="9">
        <v>2000405</v>
      </c>
    </row>
    <row r="13" spans="1:5" ht="16.5">
      <c r="A13" s="6">
        <v>10</v>
      </c>
      <c r="B13" s="7" t="s">
        <v>59</v>
      </c>
      <c r="C13" s="6">
        <v>143.63</v>
      </c>
      <c r="D13" s="8">
        <v>13927.487293740862</v>
      </c>
      <c r="E13" s="9">
        <v>2000405</v>
      </c>
    </row>
    <row r="14" spans="1:5" ht="16.5">
      <c r="A14" s="6">
        <v>11</v>
      </c>
      <c r="B14" s="7" t="s">
        <v>60</v>
      </c>
      <c r="C14" s="6">
        <v>143.63</v>
      </c>
      <c r="D14" s="8">
        <v>14236.670611989139</v>
      </c>
      <c r="E14" s="9">
        <v>2044813</v>
      </c>
    </row>
    <row r="15" spans="1:5" ht="16.5">
      <c r="A15" s="6">
        <v>12</v>
      </c>
      <c r="B15" s="7" t="s">
        <v>61</v>
      </c>
      <c r="C15" s="21">
        <v>182.4</v>
      </c>
      <c r="D15" s="8">
        <v>12786.617324561403</v>
      </c>
      <c r="E15" s="9">
        <v>2332279</v>
      </c>
    </row>
    <row r="16" spans="1:5" ht="16.5">
      <c r="A16" s="6">
        <v>13</v>
      </c>
      <c r="B16" s="7" t="s">
        <v>62</v>
      </c>
      <c r="C16" s="6">
        <v>143.63</v>
      </c>
      <c r="D16" s="8">
        <v>16740.88282392258</v>
      </c>
      <c r="E16" s="9">
        <v>2404493</v>
      </c>
    </row>
    <row r="17" spans="1:5" ht="16.5">
      <c r="A17" s="6">
        <v>14</v>
      </c>
      <c r="B17" s="7" t="s">
        <v>63</v>
      </c>
      <c r="C17" s="6">
        <v>143.63</v>
      </c>
      <c r="D17" s="8">
        <v>13412.184084104993</v>
      </c>
      <c r="E17" s="9">
        <v>1926392</v>
      </c>
    </row>
    <row r="18" spans="1:5" ht="16.5">
      <c r="A18" s="6">
        <v>15</v>
      </c>
      <c r="B18" s="7" t="s">
        <v>64</v>
      </c>
      <c r="C18" s="6">
        <v>143.63</v>
      </c>
      <c r="D18" s="8">
        <v>13721.367402353269</v>
      </c>
      <c r="E18" s="9">
        <v>1970800</v>
      </c>
    </row>
    <row r="19" spans="1:5" ht="16.5">
      <c r="A19" s="6">
        <v>16</v>
      </c>
      <c r="B19" s="7" t="s">
        <v>65</v>
      </c>
      <c r="C19" s="6">
        <v>143.63</v>
      </c>
      <c r="D19" s="8">
        <v>13721.367402353269</v>
      </c>
      <c r="E19" s="9">
        <v>1970800</v>
      </c>
    </row>
    <row r="20" spans="1:5" ht="16.5">
      <c r="A20" s="6">
        <v>17</v>
      </c>
      <c r="B20" s="7" t="s">
        <v>66</v>
      </c>
      <c r="C20" s="6">
        <v>143.63</v>
      </c>
      <c r="D20" s="8">
        <v>14030.550720601546</v>
      </c>
      <c r="E20" s="9">
        <v>2015208</v>
      </c>
    </row>
    <row r="21" spans="1:5" ht="16.5">
      <c r="A21" s="6">
        <v>18</v>
      </c>
      <c r="B21" s="7" t="s">
        <v>67</v>
      </c>
      <c r="C21" s="21">
        <v>182.4</v>
      </c>
      <c r="D21" s="8">
        <v>13095.80043859649</v>
      </c>
      <c r="E21" s="9">
        <v>2388674</v>
      </c>
    </row>
    <row r="22" spans="1:5" ht="16.5">
      <c r="A22" s="6">
        <v>19</v>
      </c>
      <c r="B22" s="7" t="s">
        <v>68</v>
      </c>
      <c r="C22" s="6">
        <v>143.93</v>
      </c>
      <c r="D22" s="8">
        <v>16736.378795247689</v>
      </c>
      <c r="E22" s="9">
        <v>2408867</v>
      </c>
    </row>
    <row r="23" spans="1:5" ht="16.5">
      <c r="A23" s="6">
        <v>20</v>
      </c>
      <c r="B23" s="7" t="s">
        <v>69</v>
      </c>
      <c r="C23" s="6">
        <v>143.93</v>
      </c>
      <c r="D23" s="8">
        <v>13411.720975474189</v>
      </c>
      <c r="E23" s="9">
        <v>1930349</v>
      </c>
    </row>
    <row r="24" spans="1:5" ht="16.5">
      <c r="A24" s="6">
        <v>21</v>
      </c>
      <c r="B24" s="7" t="s">
        <v>70</v>
      </c>
      <c r="C24" s="6">
        <v>143.93</v>
      </c>
      <c r="D24" s="8">
        <v>13720.905995970263</v>
      </c>
      <c r="E24" s="9">
        <v>1974850</v>
      </c>
    </row>
    <row r="25" spans="1:5" ht="16.5">
      <c r="A25" s="6">
        <v>22</v>
      </c>
      <c r="B25" s="7" t="s">
        <v>71</v>
      </c>
      <c r="C25" s="6">
        <v>143.93</v>
      </c>
      <c r="D25" s="8">
        <v>13720.905995970263</v>
      </c>
      <c r="E25" s="9">
        <v>1974850</v>
      </c>
    </row>
    <row r="26" spans="1:5" ht="16.5">
      <c r="A26" s="6">
        <v>23</v>
      </c>
      <c r="B26" s="7" t="s">
        <v>72</v>
      </c>
      <c r="C26" s="6">
        <v>143.93</v>
      </c>
      <c r="D26" s="8">
        <v>14030.084068644479</v>
      </c>
      <c r="E26" s="9">
        <v>2019350</v>
      </c>
    </row>
    <row r="27" spans="1:5" ht="16.5">
      <c r="A27" s="6">
        <v>24</v>
      </c>
      <c r="B27" s="7" t="s">
        <v>73</v>
      </c>
      <c r="C27" s="6">
        <v>182.59</v>
      </c>
      <c r="D27" s="8">
        <v>13095.618599047046</v>
      </c>
      <c r="E27" s="9">
        <v>2391129</v>
      </c>
    </row>
    <row r="28" spans="1:5" ht="16.5">
      <c r="A28" s="6">
        <v>25</v>
      </c>
      <c r="B28" s="6" t="s">
        <v>74</v>
      </c>
      <c r="C28" s="10">
        <v>143.63</v>
      </c>
      <c r="D28" s="8">
        <v>16740.88282392258</v>
      </c>
      <c r="E28" s="9">
        <v>2404493</v>
      </c>
    </row>
    <row r="29" spans="1:5" ht="16.5">
      <c r="A29" s="6">
        <v>26</v>
      </c>
      <c r="B29" s="6" t="s">
        <v>75</v>
      </c>
      <c r="C29" s="6">
        <v>143.63</v>
      </c>
      <c r="D29" s="8">
        <v>13412.184084104993</v>
      </c>
      <c r="E29" s="9">
        <v>1926392</v>
      </c>
    </row>
    <row r="30" spans="1:5" ht="16.5">
      <c r="A30" s="6">
        <v>27</v>
      </c>
      <c r="B30" s="6" t="s">
        <v>76</v>
      </c>
      <c r="C30" s="6">
        <v>143.63</v>
      </c>
      <c r="D30" s="8">
        <v>13721.367402353269</v>
      </c>
      <c r="E30" s="9">
        <v>1970800</v>
      </c>
    </row>
    <row r="31" spans="1:5" ht="16.5">
      <c r="A31" s="6">
        <v>28</v>
      </c>
      <c r="B31" s="6" t="s">
        <v>77</v>
      </c>
      <c r="C31" s="6">
        <v>143.63</v>
      </c>
      <c r="D31" s="8">
        <v>13721.367402353269</v>
      </c>
      <c r="E31" s="9">
        <v>1970800</v>
      </c>
    </row>
    <row r="32" spans="1:5" ht="16.5">
      <c r="A32" s="6">
        <v>29</v>
      </c>
      <c r="B32" s="6" t="s">
        <v>78</v>
      </c>
      <c r="C32" s="6">
        <v>143.63</v>
      </c>
      <c r="D32" s="8">
        <v>14030.550720601546</v>
      </c>
      <c r="E32" s="9">
        <v>2015208</v>
      </c>
    </row>
    <row r="33" spans="1:5" ht="16.5">
      <c r="A33" s="6">
        <v>30</v>
      </c>
      <c r="B33" s="6" t="s">
        <v>79</v>
      </c>
      <c r="C33" s="21">
        <v>182.4</v>
      </c>
      <c r="D33" s="8">
        <v>12580.493421052632</v>
      </c>
      <c r="E33" s="9">
        <v>2294682</v>
      </c>
    </row>
    <row r="34" spans="1:5" ht="16.5">
      <c r="A34" s="6">
        <v>31</v>
      </c>
      <c r="B34" s="6" t="s">
        <v>80</v>
      </c>
      <c r="C34" s="6">
        <v>143.93</v>
      </c>
      <c r="D34" s="8">
        <v>17168.700062530395</v>
      </c>
      <c r="E34" s="9">
        <v>2471091</v>
      </c>
    </row>
    <row r="35" spans="1:5" ht="16.5">
      <c r="A35" s="6">
        <v>32</v>
      </c>
      <c r="B35" s="6" t="s">
        <v>81</v>
      </c>
      <c r="C35" s="6">
        <v>143.93</v>
      </c>
      <c r="D35" s="8">
        <v>13772.43104286806</v>
      </c>
      <c r="E35" s="9">
        <v>1982266</v>
      </c>
    </row>
    <row r="36" spans="1:5" ht="16.5">
      <c r="A36" s="6">
        <v>33</v>
      </c>
      <c r="B36" s="6" t="s">
        <v>82</v>
      </c>
      <c r="C36" s="6">
        <v>143.93</v>
      </c>
      <c r="D36" s="8">
        <v>14081.616063364134</v>
      </c>
      <c r="E36" s="9">
        <v>2026767</v>
      </c>
    </row>
    <row r="37" spans="1:5" ht="16.5">
      <c r="A37" s="6">
        <v>34</v>
      </c>
      <c r="B37" s="6" t="s">
        <v>83</v>
      </c>
      <c r="C37" s="6">
        <v>143.93</v>
      </c>
      <c r="D37" s="8">
        <v>14081.616063364134</v>
      </c>
      <c r="E37" s="9">
        <v>2026767</v>
      </c>
    </row>
    <row r="38" spans="1:5" ht="16.5">
      <c r="A38" s="6">
        <v>35</v>
      </c>
      <c r="B38" s="6" t="s">
        <v>84</v>
      </c>
      <c r="C38" s="6">
        <v>143.93</v>
      </c>
      <c r="D38" s="8">
        <v>14390.801083860209</v>
      </c>
      <c r="E38" s="9">
        <v>2071268</v>
      </c>
    </row>
    <row r="39" spans="1:5" ht="16.5">
      <c r="A39" s="6">
        <v>36</v>
      </c>
      <c r="B39" s="6" t="s">
        <v>85</v>
      </c>
      <c r="C39" s="6">
        <v>182.59</v>
      </c>
      <c r="D39" s="8">
        <v>13456.333862752615</v>
      </c>
      <c r="E39" s="9">
        <v>2456992</v>
      </c>
    </row>
    <row r="40" spans="1:5" hidden="1">
      <c r="A40" s="20"/>
      <c r="B40" s="20"/>
      <c r="C40" s="20"/>
      <c r="D40" s="11"/>
      <c r="E40" s="11"/>
    </row>
    <row r="41" spans="1:5" hidden="1">
      <c r="A41" s="16" t="s">
        <v>45</v>
      </c>
      <c r="B41" s="16"/>
      <c r="C41" s="17" t="s">
        <v>46</v>
      </c>
      <c r="D41" s="18" t="s">
        <v>47</v>
      </c>
      <c r="E41" s="19" t="s">
        <v>48</v>
      </c>
    </row>
    <row r="42" spans="1:5" hidden="1"/>
    <row r="43" spans="1:5" hidden="1"/>
  </sheetData>
  <mergeCells count="2">
    <mergeCell ref="A1:E1"/>
    <mergeCell ref="D2:E2"/>
  </mergeCells>
  <phoneticPr fontId="8" type="noConversion"/>
  <printOptions horizontalCentered="1"/>
  <pageMargins left="0.70833333333333304" right="0.70833333333333304" top="0.74791666666666701" bottom="0.74791666666666701" header="0.31458333333333299" footer="0.31458333333333299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view="pageBreakPreview" topLeftCell="A10" zoomScaleSheetLayoutView="100" workbookViewId="0">
      <selection activeCell="A28" sqref="A28:XFD28"/>
    </sheetView>
  </sheetViews>
  <sheetFormatPr defaultColWidth="9" defaultRowHeight="13.5"/>
  <cols>
    <col min="2" max="2" width="12" customWidth="1"/>
    <col min="3" max="6" width="17.375" customWidth="1"/>
  </cols>
  <sheetData>
    <row r="1" spans="1:5" ht="24">
      <c r="A1" s="30" t="s">
        <v>0</v>
      </c>
      <c r="B1" s="30"/>
      <c r="C1" s="30"/>
      <c r="D1" s="30"/>
      <c r="E1" s="30"/>
    </row>
    <row r="2" spans="1:5" ht="16.5">
      <c r="A2" s="24" t="s">
        <v>1</v>
      </c>
      <c r="B2" s="29" t="s">
        <v>86</v>
      </c>
      <c r="C2" s="24" t="s">
        <v>3</v>
      </c>
      <c r="D2" s="31" t="s">
        <v>278</v>
      </c>
      <c r="E2" s="31"/>
    </row>
    <row r="3" spans="1:5" ht="16.5">
      <c r="A3" s="24" t="s">
        <v>4</v>
      </c>
      <c r="B3" s="25" t="s">
        <v>5</v>
      </c>
      <c r="C3" s="26" t="s">
        <v>6</v>
      </c>
      <c r="D3" s="27" t="s">
        <v>7</v>
      </c>
      <c r="E3" s="27" t="s">
        <v>8</v>
      </c>
    </row>
    <row r="4" spans="1:5" ht="16.5">
      <c r="A4" s="6">
        <v>1</v>
      </c>
      <c r="B4" s="7" t="s">
        <v>87</v>
      </c>
      <c r="C4" s="6">
        <v>143.84</v>
      </c>
      <c r="D4" s="8">
        <v>16669.368743047831</v>
      </c>
      <c r="E4" s="9">
        <v>2397722</v>
      </c>
    </row>
    <row r="5" spans="1:5" ht="16.5">
      <c r="A5" s="6">
        <v>2</v>
      </c>
      <c r="B5" s="7" t="s">
        <v>88</v>
      </c>
      <c r="C5" s="6">
        <v>143.84</v>
      </c>
      <c r="D5" s="8">
        <v>13594.278364849833</v>
      </c>
      <c r="E5" s="9">
        <v>1955401</v>
      </c>
    </row>
    <row r="6" spans="1:5" ht="16.5">
      <c r="A6" s="6">
        <v>3</v>
      </c>
      <c r="B6" s="7" t="s">
        <v>89</v>
      </c>
      <c r="C6" s="6">
        <v>143.84</v>
      </c>
      <c r="D6" s="8">
        <v>13903.462180200222</v>
      </c>
      <c r="E6" s="9">
        <v>1999874</v>
      </c>
    </row>
    <row r="7" spans="1:5" ht="16.5">
      <c r="A7" s="6">
        <v>4</v>
      </c>
      <c r="B7" s="7" t="s">
        <v>90</v>
      </c>
      <c r="C7" s="6">
        <v>143.84</v>
      </c>
      <c r="D7" s="8">
        <v>13903.462180200222</v>
      </c>
      <c r="E7" s="9">
        <v>1999874</v>
      </c>
    </row>
    <row r="8" spans="1:5" ht="16.5">
      <c r="A8" s="6">
        <v>5</v>
      </c>
      <c r="B8" s="7" t="s">
        <v>91</v>
      </c>
      <c r="C8" s="6">
        <v>143.84</v>
      </c>
      <c r="D8" s="8">
        <v>14212.645995550611</v>
      </c>
      <c r="E8" s="9">
        <v>2044347</v>
      </c>
    </row>
    <row r="9" spans="1:5" ht="16.5">
      <c r="A9" s="6">
        <v>6</v>
      </c>
      <c r="B9" s="7" t="s">
        <v>92</v>
      </c>
      <c r="C9" s="6">
        <v>182.47</v>
      </c>
      <c r="D9" s="8">
        <v>13278.149832849236</v>
      </c>
      <c r="E9" s="9">
        <v>2422864</v>
      </c>
    </row>
    <row r="10" spans="1:5" ht="16.5">
      <c r="A10" s="6">
        <v>7</v>
      </c>
      <c r="B10" s="7" t="s">
        <v>93</v>
      </c>
      <c r="C10" s="6">
        <v>143.54</v>
      </c>
      <c r="D10" s="8">
        <v>16641.235892434164</v>
      </c>
      <c r="E10" s="9">
        <v>2388683</v>
      </c>
    </row>
    <row r="11" spans="1:5" ht="16.5">
      <c r="A11" s="6">
        <v>8</v>
      </c>
      <c r="B11" s="7" t="s">
        <v>94</v>
      </c>
      <c r="C11" s="6">
        <v>143.54</v>
      </c>
      <c r="D11" s="8">
        <v>13311.320886164136</v>
      </c>
      <c r="E11" s="9">
        <v>1910707</v>
      </c>
    </row>
    <row r="12" spans="1:5" ht="16.5">
      <c r="A12" s="6">
        <v>9</v>
      </c>
      <c r="B12" s="7" t="s">
        <v>95</v>
      </c>
      <c r="C12" s="6">
        <v>143.54</v>
      </c>
      <c r="D12" s="8">
        <v>13620.509962379825</v>
      </c>
      <c r="E12" s="9">
        <v>1955088</v>
      </c>
    </row>
    <row r="13" spans="1:5" ht="16.5">
      <c r="A13" s="6">
        <v>10</v>
      </c>
      <c r="B13" s="7" t="s">
        <v>96</v>
      </c>
      <c r="C13" s="6">
        <v>143.54</v>
      </c>
      <c r="D13" s="8">
        <v>13620.509962379825</v>
      </c>
      <c r="E13" s="9">
        <v>1955088</v>
      </c>
    </row>
    <row r="14" spans="1:5" ht="16.5">
      <c r="A14" s="6">
        <v>11</v>
      </c>
      <c r="B14" s="7" t="s">
        <v>97</v>
      </c>
      <c r="C14" s="6">
        <v>143.54</v>
      </c>
      <c r="D14" s="8">
        <v>13929.692071896336</v>
      </c>
      <c r="E14" s="9">
        <v>1999468</v>
      </c>
    </row>
    <row r="15" spans="1:5" ht="16.5">
      <c r="A15" s="6">
        <v>12</v>
      </c>
      <c r="B15" s="7" t="s">
        <v>98</v>
      </c>
      <c r="C15" s="6">
        <v>182.28</v>
      </c>
      <c r="D15" s="8">
        <v>12994.914417379856</v>
      </c>
      <c r="E15" s="9">
        <v>2368713</v>
      </c>
    </row>
    <row r="16" spans="1:5" ht="16.5">
      <c r="A16" s="6">
        <v>13</v>
      </c>
      <c r="B16" s="7" t="s">
        <v>99</v>
      </c>
      <c r="C16" s="6">
        <v>143.54</v>
      </c>
      <c r="D16" s="8">
        <v>16641.235892434164</v>
      </c>
      <c r="E16" s="9">
        <v>2388683</v>
      </c>
    </row>
    <row r="17" spans="1:5" ht="16.5">
      <c r="A17" s="6">
        <v>14</v>
      </c>
      <c r="B17" s="7" t="s">
        <v>100</v>
      </c>
      <c r="C17" s="6">
        <v>143.54</v>
      </c>
      <c r="D17" s="8">
        <v>13311.320886164136</v>
      </c>
      <c r="E17" s="9">
        <v>1910707</v>
      </c>
    </row>
    <row r="18" spans="1:5" ht="16.5">
      <c r="A18" s="6">
        <v>15</v>
      </c>
      <c r="B18" s="7" t="s">
        <v>101</v>
      </c>
      <c r="C18" s="6">
        <v>143.54</v>
      </c>
      <c r="D18" s="8">
        <v>13620.509962379825</v>
      </c>
      <c r="E18" s="9">
        <v>1955088</v>
      </c>
    </row>
    <row r="19" spans="1:5" ht="16.5">
      <c r="A19" s="6">
        <v>16</v>
      </c>
      <c r="B19" s="7" t="s">
        <v>102</v>
      </c>
      <c r="C19" s="6">
        <v>143.54</v>
      </c>
      <c r="D19" s="8">
        <v>13620.509962379825</v>
      </c>
      <c r="E19" s="9">
        <v>1955088</v>
      </c>
    </row>
    <row r="20" spans="1:5" ht="16.5">
      <c r="A20" s="6">
        <v>17</v>
      </c>
      <c r="B20" s="7" t="s">
        <v>103</v>
      </c>
      <c r="C20" s="6">
        <v>143.54</v>
      </c>
      <c r="D20" s="8">
        <v>13929.692071896336</v>
      </c>
      <c r="E20" s="9">
        <v>1999468</v>
      </c>
    </row>
    <row r="21" spans="1:5" ht="16.5">
      <c r="A21" s="6">
        <v>18</v>
      </c>
      <c r="B21" s="7" t="s">
        <v>104</v>
      </c>
      <c r="C21" s="6">
        <v>182.28</v>
      </c>
      <c r="D21" s="8">
        <v>12994.914417379856</v>
      </c>
      <c r="E21" s="9">
        <v>2368713</v>
      </c>
    </row>
    <row r="22" spans="1:5" ht="16.5">
      <c r="A22" s="6">
        <v>19</v>
      </c>
      <c r="B22" s="7" t="s">
        <v>105</v>
      </c>
      <c r="C22" s="6">
        <v>143.84</v>
      </c>
      <c r="D22" s="8">
        <v>17135.094549499445</v>
      </c>
      <c r="E22" s="9">
        <v>2464712</v>
      </c>
    </row>
    <row r="23" spans="1:5" ht="16.5">
      <c r="A23" s="6">
        <v>20</v>
      </c>
      <c r="B23" s="7" t="s">
        <v>106</v>
      </c>
      <c r="C23" s="6">
        <v>143.84</v>
      </c>
      <c r="D23" s="8">
        <v>13594.278364849833</v>
      </c>
      <c r="E23" s="9">
        <v>1955401</v>
      </c>
    </row>
    <row r="24" spans="1:5" ht="16.5">
      <c r="A24" s="6">
        <v>21</v>
      </c>
      <c r="B24" s="7" t="s">
        <v>107</v>
      </c>
      <c r="C24" s="6">
        <v>143.84</v>
      </c>
      <c r="D24" s="8">
        <v>13903.462180200222</v>
      </c>
      <c r="E24" s="9">
        <v>1999874</v>
      </c>
    </row>
    <row r="25" spans="1:5" ht="16.5">
      <c r="A25" s="6">
        <v>22</v>
      </c>
      <c r="B25" s="7" t="s">
        <v>108</v>
      </c>
      <c r="C25" s="6">
        <v>143.84</v>
      </c>
      <c r="D25" s="8">
        <v>13903.462180200222</v>
      </c>
      <c r="E25" s="9">
        <v>1999874</v>
      </c>
    </row>
    <row r="26" spans="1:5" ht="16.5">
      <c r="A26" s="6">
        <v>23</v>
      </c>
      <c r="B26" s="7" t="s">
        <v>109</v>
      </c>
      <c r="C26" s="6">
        <v>143.84</v>
      </c>
      <c r="D26" s="8">
        <v>14212.645995550611</v>
      </c>
      <c r="E26" s="9">
        <v>2044347</v>
      </c>
    </row>
    <row r="27" spans="1:5" ht="16.5">
      <c r="A27" s="6">
        <v>24</v>
      </c>
      <c r="B27" s="7" t="s">
        <v>110</v>
      </c>
      <c r="C27" s="6">
        <v>182.47</v>
      </c>
      <c r="D27" s="8">
        <v>13278.149832849236</v>
      </c>
      <c r="E27" s="9">
        <v>2422864</v>
      </c>
    </row>
    <row r="28" spans="1:5" hidden="1"/>
    <row r="29" spans="1:5" hidden="1">
      <c r="A29" s="16" t="s">
        <v>45</v>
      </c>
      <c r="B29" s="16"/>
      <c r="C29" s="17" t="s">
        <v>46</v>
      </c>
      <c r="D29" s="18" t="s">
        <v>47</v>
      </c>
      <c r="E29" s="19" t="s">
        <v>48</v>
      </c>
    </row>
    <row r="30" spans="1:5" hidden="1"/>
  </sheetData>
  <mergeCells count="2">
    <mergeCell ref="A1:E1"/>
    <mergeCell ref="D2:E2"/>
  </mergeCells>
  <phoneticPr fontId="8" type="noConversion"/>
  <printOptions horizontalCentered="1"/>
  <pageMargins left="0.74791666666666701" right="0.74791666666666701" top="0.98402777777777795" bottom="0.98402777777777795" header="0.51180555555555596" footer="0.51180555555555596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view="pageBreakPreview" topLeftCell="A19" zoomScaleSheetLayoutView="100" workbookViewId="0">
      <selection activeCell="A40" sqref="A40:XFD40"/>
    </sheetView>
  </sheetViews>
  <sheetFormatPr defaultColWidth="9" defaultRowHeight="13.5"/>
  <cols>
    <col min="2" max="5" width="17.25" customWidth="1"/>
  </cols>
  <sheetData>
    <row r="1" spans="1:5" ht="24">
      <c r="A1" s="30" t="s">
        <v>0</v>
      </c>
      <c r="B1" s="30"/>
      <c r="C1" s="30"/>
      <c r="D1" s="30"/>
      <c r="E1" s="30"/>
    </row>
    <row r="2" spans="1:5" ht="16.5">
      <c r="A2" s="24" t="s">
        <v>1</v>
      </c>
      <c r="B2" s="29" t="s">
        <v>111</v>
      </c>
      <c r="C2" s="24" t="s">
        <v>3</v>
      </c>
      <c r="D2" s="31" t="s">
        <v>278</v>
      </c>
      <c r="E2" s="31"/>
    </row>
    <row r="3" spans="1:5" ht="16.5">
      <c r="A3" s="24" t="s">
        <v>4</v>
      </c>
      <c r="B3" s="25" t="s">
        <v>5</v>
      </c>
      <c r="C3" s="26" t="s">
        <v>6</v>
      </c>
      <c r="D3" s="27" t="s">
        <v>7</v>
      </c>
      <c r="E3" s="27" t="s">
        <v>8</v>
      </c>
    </row>
    <row r="4" spans="1:5" ht="16.5">
      <c r="A4" s="6">
        <v>1</v>
      </c>
      <c r="B4" s="7" t="s">
        <v>112</v>
      </c>
      <c r="C4" s="6">
        <v>143.93</v>
      </c>
      <c r="D4" s="8">
        <v>16333.85673591329</v>
      </c>
      <c r="E4" s="9">
        <v>2350932</v>
      </c>
    </row>
    <row r="5" spans="1:5" ht="16.5">
      <c r="A5" s="6">
        <v>2</v>
      </c>
      <c r="B5" s="7" t="s">
        <v>113</v>
      </c>
      <c r="C5" s="6">
        <v>143.93</v>
      </c>
      <c r="D5" s="8">
        <v>13617.842006530951</v>
      </c>
      <c r="E5" s="9">
        <v>1960016</v>
      </c>
    </row>
    <row r="6" spans="1:5" ht="16.5">
      <c r="A6" s="6">
        <v>3</v>
      </c>
      <c r="B6" s="7" t="s">
        <v>114</v>
      </c>
      <c r="C6" s="6">
        <v>143.93</v>
      </c>
      <c r="D6" s="8">
        <v>13927.027027027027</v>
      </c>
      <c r="E6" s="9">
        <v>2004517</v>
      </c>
    </row>
    <row r="7" spans="1:5" ht="16.5">
      <c r="A7" s="6">
        <v>4</v>
      </c>
      <c r="B7" s="7" t="s">
        <v>115</v>
      </c>
      <c r="C7" s="6">
        <v>143.93</v>
      </c>
      <c r="D7" s="8">
        <v>13927.027027027027</v>
      </c>
      <c r="E7" s="9">
        <v>2004517</v>
      </c>
    </row>
    <row r="8" spans="1:5" ht="16.5">
      <c r="A8" s="6">
        <v>5</v>
      </c>
      <c r="B8" s="7" t="s">
        <v>116</v>
      </c>
      <c r="C8" s="6">
        <v>143.93</v>
      </c>
      <c r="D8" s="8">
        <v>14236.2120475231</v>
      </c>
      <c r="E8" s="9">
        <v>2049018</v>
      </c>
    </row>
    <row r="9" spans="1:5" ht="16.5">
      <c r="A9" s="6">
        <v>6</v>
      </c>
      <c r="B9" s="7" t="s">
        <v>117</v>
      </c>
      <c r="C9" s="6">
        <v>182.59</v>
      </c>
      <c r="D9" s="8">
        <v>13301.741606878799</v>
      </c>
      <c r="E9" s="9">
        <v>2428765</v>
      </c>
    </row>
    <row r="10" spans="1:5" ht="16.5">
      <c r="A10" s="6">
        <v>7</v>
      </c>
      <c r="B10" s="7" t="s">
        <v>118</v>
      </c>
      <c r="C10" s="6">
        <v>143.63</v>
      </c>
      <c r="D10" s="8">
        <v>15924.841606906635</v>
      </c>
      <c r="E10" s="9">
        <v>2287285</v>
      </c>
    </row>
    <row r="11" spans="1:5" ht="16.5">
      <c r="A11" s="6">
        <v>8</v>
      </c>
      <c r="B11" s="7" t="s">
        <v>119</v>
      </c>
      <c r="C11" s="6">
        <v>143.63</v>
      </c>
      <c r="D11" s="8">
        <v>13206.0641927174</v>
      </c>
      <c r="E11" s="9">
        <v>1896787</v>
      </c>
    </row>
    <row r="12" spans="1:5" ht="16.5">
      <c r="A12" s="6">
        <v>9</v>
      </c>
      <c r="B12" s="7" t="s">
        <v>120</v>
      </c>
      <c r="C12" s="6">
        <v>143.63</v>
      </c>
      <c r="D12" s="8">
        <v>13515.247510965675</v>
      </c>
      <c r="E12" s="9">
        <v>1941195</v>
      </c>
    </row>
    <row r="13" spans="1:5" ht="16.5">
      <c r="A13" s="6">
        <v>10</v>
      </c>
      <c r="B13" s="7" t="s">
        <v>121</v>
      </c>
      <c r="C13" s="6">
        <v>143.63</v>
      </c>
      <c r="D13" s="8">
        <v>13515.247510965675</v>
      </c>
      <c r="E13" s="9">
        <v>1941195</v>
      </c>
    </row>
    <row r="14" spans="1:5" ht="16.5">
      <c r="A14" s="6">
        <v>11</v>
      </c>
      <c r="B14" s="7" t="s">
        <v>122</v>
      </c>
      <c r="C14" s="6">
        <v>143.63</v>
      </c>
      <c r="D14" s="8">
        <v>13824.430829213952</v>
      </c>
      <c r="E14" s="9">
        <v>1985603</v>
      </c>
    </row>
    <row r="15" spans="1:5" ht="16.5">
      <c r="A15" s="6">
        <v>12</v>
      </c>
      <c r="B15" s="7" t="s">
        <v>123</v>
      </c>
      <c r="C15" s="6">
        <v>182.4</v>
      </c>
      <c r="D15" s="8">
        <v>12992.741228070176</v>
      </c>
      <c r="E15" s="9">
        <v>2369876</v>
      </c>
    </row>
    <row r="16" spans="1:5" ht="16.5">
      <c r="A16" s="6">
        <v>13</v>
      </c>
      <c r="B16" s="7" t="s">
        <v>124</v>
      </c>
      <c r="C16" s="6">
        <v>143.63</v>
      </c>
      <c r="D16" s="8">
        <v>15718.721715519043</v>
      </c>
      <c r="E16" s="9">
        <v>2257680</v>
      </c>
    </row>
    <row r="17" spans="1:5" ht="16.5">
      <c r="A17" s="6">
        <v>14</v>
      </c>
      <c r="B17" s="7" t="s">
        <v>125</v>
      </c>
      <c r="C17" s="6">
        <v>143.63</v>
      </c>
      <c r="D17" s="8">
        <v>12999.937338996031</v>
      </c>
      <c r="E17" s="9">
        <v>1867181</v>
      </c>
    </row>
    <row r="18" spans="1:5" ht="16.5">
      <c r="A18" s="6">
        <v>15</v>
      </c>
      <c r="B18" s="7" t="s">
        <v>126</v>
      </c>
      <c r="C18" s="6">
        <v>143.63</v>
      </c>
      <c r="D18" s="8">
        <v>13309.120657244308</v>
      </c>
      <c r="E18" s="9">
        <v>1911589</v>
      </c>
    </row>
    <row r="19" spans="1:5" ht="16.5">
      <c r="A19" s="6">
        <v>16</v>
      </c>
      <c r="B19" s="7" t="s">
        <v>127</v>
      </c>
      <c r="C19" s="6">
        <v>143.63</v>
      </c>
      <c r="D19" s="8">
        <v>13309.120657244308</v>
      </c>
      <c r="E19" s="9">
        <v>1911589</v>
      </c>
    </row>
    <row r="20" spans="1:5" ht="16.5">
      <c r="A20" s="6">
        <v>17</v>
      </c>
      <c r="B20" s="7" t="s">
        <v>128</v>
      </c>
      <c r="C20" s="6">
        <v>143.63</v>
      </c>
      <c r="D20" s="8">
        <v>13618.303975492585</v>
      </c>
      <c r="E20" s="9">
        <v>1955997</v>
      </c>
    </row>
    <row r="21" spans="1:5" ht="16.5">
      <c r="A21" s="6">
        <v>18</v>
      </c>
      <c r="B21" s="7" t="s">
        <v>129</v>
      </c>
      <c r="C21" s="6">
        <v>182.4</v>
      </c>
      <c r="D21" s="8">
        <v>12786.617324561403</v>
      </c>
      <c r="E21" s="9">
        <v>2332279</v>
      </c>
    </row>
    <row r="22" spans="1:5" ht="16.5">
      <c r="A22" s="6">
        <v>19</v>
      </c>
      <c r="B22" s="7" t="s">
        <v>130</v>
      </c>
      <c r="C22" s="6">
        <v>143.93</v>
      </c>
      <c r="D22" s="8">
        <v>16324.136733134163</v>
      </c>
      <c r="E22" s="9">
        <v>2349533</v>
      </c>
    </row>
    <row r="23" spans="1:5" ht="16.5">
      <c r="A23" s="6">
        <v>20</v>
      </c>
      <c r="B23" s="7" t="s">
        <v>131</v>
      </c>
      <c r="C23" s="6">
        <v>143.93</v>
      </c>
      <c r="D23" s="8">
        <v>12999.478913360661</v>
      </c>
      <c r="E23" s="9">
        <v>1871015</v>
      </c>
    </row>
    <row r="24" spans="1:5" ht="16.5">
      <c r="A24" s="6">
        <v>21</v>
      </c>
      <c r="B24" s="7" t="s">
        <v>132</v>
      </c>
      <c r="C24" s="6">
        <v>143.93</v>
      </c>
      <c r="D24" s="8">
        <v>13308.656986034877</v>
      </c>
      <c r="E24" s="9">
        <v>1915515</v>
      </c>
    </row>
    <row r="25" spans="1:5" ht="16.5">
      <c r="A25" s="6">
        <v>22</v>
      </c>
      <c r="B25" s="7" t="s">
        <v>133</v>
      </c>
      <c r="C25" s="6">
        <v>143.93</v>
      </c>
      <c r="D25" s="8">
        <v>13308.656986034877</v>
      </c>
      <c r="E25" s="9">
        <v>1915515</v>
      </c>
    </row>
    <row r="26" spans="1:5" ht="16.5">
      <c r="A26" s="6">
        <v>23</v>
      </c>
      <c r="B26" s="7" t="s">
        <v>134</v>
      </c>
      <c r="C26" s="6">
        <v>143.93</v>
      </c>
      <c r="D26" s="8">
        <v>13617.842006530951</v>
      </c>
      <c r="E26" s="9">
        <v>1960016</v>
      </c>
    </row>
    <row r="27" spans="1:5" ht="16.5">
      <c r="A27" s="6">
        <v>24</v>
      </c>
      <c r="B27" s="7" t="s">
        <v>135</v>
      </c>
      <c r="C27" s="6">
        <v>182.59</v>
      </c>
      <c r="D27" s="8">
        <v>12786.434087299414</v>
      </c>
      <c r="E27" s="9">
        <v>2334675</v>
      </c>
    </row>
    <row r="28" spans="1:5" ht="16.5">
      <c r="A28" s="6">
        <v>25</v>
      </c>
      <c r="B28" s="6" t="s">
        <v>136</v>
      </c>
      <c r="C28" s="10">
        <v>143.63</v>
      </c>
      <c r="D28" s="8">
        <v>15718.721715519043</v>
      </c>
      <c r="E28" s="9">
        <v>2257680</v>
      </c>
    </row>
    <row r="29" spans="1:5" ht="16.5">
      <c r="A29" s="6">
        <v>26</v>
      </c>
      <c r="B29" s="6" t="s">
        <v>137</v>
      </c>
      <c r="C29" s="6">
        <v>143.63</v>
      </c>
      <c r="D29" s="8">
        <v>12999.937338996031</v>
      </c>
      <c r="E29" s="9">
        <v>1867181</v>
      </c>
    </row>
    <row r="30" spans="1:5" ht="16.5">
      <c r="A30" s="6">
        <v>27</v>
      </c>
      <c r="B30" s="6" t="s">
        <v>138</v>
      </c>
      <c r="C30" s="6">
        <v>143.63</v>
      </c>
      <c r="D30" s="8">
        <v>13309.120657244308</v>
      </c>
      <c r="E30" s="9">
        <v>1911589</v>
      </c>
    </row>
    <row r="31" spans="1:5" ht="16.5">
      <c r="A31" s="6">
        <v>28</v>
      </c>
      <c r="B31" s="6" t="s">
        <v>139</v>
      </c>
      <c r="C31" s="6">
        <v>143.63</v>
      </c>
      <c r="D31" s="8">
        <v>13309.120657244308</v>
      </c>
      <c r="E31" s="9">
        <v>1911589</v>
      </c>
    </row>
    <row r="32" spans="1:5" ht="16.5">
      <c r="A32" s="6">
        <v>29</v>
      </c>
      <c r="B32" s="6" t="s">
        <v>140</v>
      </c>
      <c r="C32" s="6">
        <v>143.63</v>
      </c>
      <c r="D32" s="8">
        <v>13618.303975492585</v>
      </c>
      <c r="E32" s="9">
        <v>1955997</v>
      </c>
    </row>
    <row r="33" spans="1:5" ht="16.5">
      <c r="A33" s="6">
        <v>30</v>
      </c>
      <c r="B33" s="6" t="s">
        <v>141</v>
      </c>
      <c r="C33" s="6">
        <v>182.4</v>
      </c>
      <c r="D33" s="8">
        <v>12889.676535087719</v>
      </c>
      <c r="E33" s="9">
        <v>2351077</v>
      </c>
    </row>
    <row r="34" spans="1:5" ht="16.5">
      <c r="A34" s="6">
        <v>31</v>
      </c>
      <c r="B34" s="6" t="s">
        <v>142</v>
      </c>
      <c r="C34" s="6">
        <v>143.93</v>
      </c>
      <c r="D34" s="8">
        <v>15877.120822622108</v>
      </c>
      <c r="E34" s="9">
        <v>2285194</v>
      </c>
    </row>
    <row r="35" spans="1:5" ht="16.5">
      <c r="A35" s="6">
        <v>32</v>
      </c>
      <c r="B35" s="6" t="s">
        <v>143</v>
      </c>
      <c r="C35" s="6">
        <v>143.93</v>
      </c>
      <c r="D35" s="8">
        <v>13411.720975474189</v>
      </c>
      <c r="E35" s="9">
        <v>1930349</v>
      </c>
    </row>
    <row r="36" spans="1:5" ht="16.5">
      <c r="A36" s="6">
        <v>33</v>
      </c>
      <c r="B36" s="6" t="s">
        <v>144</v>
      </c>
      <c r="C36" s="6">
        <v>143.93</v>
      </c>
      <c r="D36" s="8">
        <v>13720.905995970263</v>
      </c>
      <c r="E36" s="9">
        <v>1974850</v>
      </c>
    </row>
    <row r="37" spans="1:5" ht="16.5">
      <c r="A37" s="6">
        <v>34</v>
      </c>
      <c r="B37" s="6" t="s">
        <v>145</v>
      </c>
      <c r="C37" s="6">
        <v>143.93</v>
      </c>
      <c r="D37" s="8">
        <v>13720.905995970263</v>
      </c>
      <c r="E37" s="9">
        <v>1974850</v>
      </c>
    </row>
    <row r="38" spans="1:5" ht="16.5">
      <c r="A38" s="6">
        <v>35</v>
      </c>
      <c r="B38" s="6" t="s">
        <v>146</v>
      </c>
      <c r="C38" s="6">
        <v>143.93</v>
      </c>
      <c r="D38" s="8">
        <v>14030.084068644479</v>
      </c>
      <c r="E38" s="9">
        <v>2019350</v>
      </c>
    </row>
    <row r="39" spans="1:5" ht="16.5">
      <c r="A39" s="6">
        <v>36</v>
      </c>
      <c r="B39" s="6" t="s">
        <v>147</v>
      </c>
      <c r="C39" s="6">
        <v>182.59</v>
      </c>
      <c r="D39" s="8">
        <v>13095.618599047046</v>
      </c>
      <c r="E39" s="9">
        <v>2391129</v>
      </c>
    </row>
    <row r="40" spans="1:5" hidden="1">
      <c r="A40" s="20"/>
      <c r="B40" s="20"/>
      <c r="C40" s="20"/>
      <c r="D40" s="11"/>
      <c r="E40" s="11"/>
    </row>
    <row r="41" spans="1:5" hidden="1">
      <c r="A41" s="16" t="s">
        <v>45</v>
      </c>
      <c r="B41" s="16"/>
      <c r="C41" s="17" t="s">
        <v>46</v>
      </c>
      <c r="D41" s="18" t="s">
        <v>47</v>
      </c>
      <c r="E41" s="19" t="s">
        <v>48</v>
      </c>
    </row>
  </sheetData>
  <mergeCells count="2">
    <mergeCell ref="A1:E1"/>
    <mergeCell ref="D2:E2"/>
  </mergeCells>
  <phoneticPr fontId="8" type="noConversion"/>
  <pageMargins left="0.75" right="0.75" top="1" bottom="1" header="0.5" footer="0.5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view="pageBreakPreview" topLeftCell="A4" zoomScaleSheetLayoutView="100" workbookViewId="0">
      <selection activeCell="D32" sqref="D32"/>
    </sheetView>
  </sheetViews>
  <sheetFormatPr defaultColWidth="9" defaultRowHeight="13.5"/>
  <cols>
    <col min="2" max="5" width="19" customWidth="1"/>
  </cols>
  <sheetData>
    <row r="1" spans="1:5" ht="24">
      <c r="A1" s="30" t="s">
        <v>0</v>
      </c>
      <c r="B1" s="30"/>
      <c r="C1" s="30"/>
      <c r="D1" s="30"/>
      <c r="E1" s="30"/>
    </row>
    <row r="2" spans="1:5" ht="16.5">
      <c r="A2" s="24" t="s">
        <v>1</v>
      </c>
      <c r="B2" s="29" t="s">
        <v>148</v>
      </c>
      <c r="C2" s="24" t="s">
        <v>3</v>
      </c>
      <c r="D2" s="31" t="s">
        <v>279</v>
      </c>
      <c r="E2" s="31"/>
    </row>
    <row r="3" spans="1:5" ht="16.5">
      <c r="A3" s="24" t="s">
        <v>4</v>
      </c>
      <c r="B3" s="25" t="s">
        <v>5</v>
      </c>
      <c r="C3" s="26" t="s">
        <v>6</v>
      </c>
      <c r="D3" s="27" t="s">
        <v>7</v>
      </c>
      <c r="E3" s="27" t="s">
        <v>8</v>
      </c>
    </row>
    <row r="4" spans="1:5" ht="16.5">
      <c r="A4" s="6">
        <v>1</v>
      </c>
      <c r="B4" s="7" t="s">
        <v>149</v>
      </c>
      <c r="C4" s="6">
        <v>143.84</v>
      </c>
      <c r="D4" s="8">
        <v>16698.317575083427</v>
      </c>
      <c r="E4" s="9">
        <v>2401886</v>
      </c>
    </row>
    <row r="5" spans="1:5" ht="16.5">
      <c r="A5" s="6">
        <v>2</v>
      </c>
      <c r="B5" s="7" t="s">
        <v>150</v>
      </c>
      <c r="C5" s="6">
        <v>143.84</v>
      </c>
      <c r="D5" s="8">
        <v>13336.624026696329</v>
      </c>
      <c r="E5" s="9">
        <v>1918340</v>
      </c>
    </row>
    <row r="6" spans="1:5" ht="16.5">
      <c r="A6" s="6">
        <v>3</v>
      </c>
      <c r="B6" s="7" t="s">
        <v>151</v>
      </c>
      <c r="C6" s="6">
        <v>143.84</v>
      </c>
      <c r="D6" s="8">
        <v>13645.807842046719</v>
      </c>
      <c r="E6" s="9">
        <v>1962813</v>
      </c>
    </row>
    <row r="7" spans="1:5" ht="16.5">
      <c r="A7" s="6">
        <v>4</v>
      </c>
      <c r="B7" s="7" t="s">
        <v>152</v>
      </c>
      <c r="C7" s="6">
        <v>143.84</v>
      </c>
      <c r="D7" s="8">
        <v>13645.807842046719</v>
      </c>
      <c r="E7" s="9">
        <v>1962813</v>
      </c>
    </row>
    <row r="8" spans="1:5" ht="16.5">
      <c r="A8" s="6">
        <v>5</v>
      </c>
      <c r="B8" s="7" t="s">
        <v>153</v>
      </c>
      <c r="C8" s="6">
        <v>143.84</v>
      </c>
      <c r="D8" s="8">
        <v>13954.991657397108</v>
      </c>
      <c r="E8" s="9">
        <v>2007286</v>
      </c>
    </row>
    <row r="9" spans="1:5" ht="16.5">
      <c r="A9" s="6">
        <v>6</v>
      </c>
      <c r="B9" s="7" t="s">
        <v>154</v>
      </c>
      <c r="C9" s="6">
        <v>182.47</v>
      </c>
      <c r="D9" s="8">
        <v>13020.496519975886</v>
      </c>
      <c r="E9" s="9">
        <v>2375850</v>
      </c>
    </row>
    <row r="10" spans="1:5" ht="16.5">
      <c r="A10" s="6">
        <v>7</v>
      </c>
      <c r="B10" s="7" t="s">
        <v>155</v>
      </c>
      <c r="C10" s="6">
        <v>143.54</v>
      </c>
      <c r="D10" s="8">
        <v>16347.680089173751</v>
      </c>
      <c r="E10" s="9">
        <v>2346546</v>
      </c>
    </row>
    <row r="11" spans="1:5" ht="16.5">
      <c r="A11" s="6">
        <v>8</v>
      </c>
      <c r="B11" s="7" t="s">
        <v>156</v>
      </c>
      <c r="C11" s="6">
        <v>143.54</v>
      </c>
      <c r="D11" s="8">
        <v>13053.671450466769</v>
      </c>
      <c r="E11" s="9">
        <v>1873724</v>
      </c>
    </row>
    <row r="12" spans="1:5" ht="16.5">
      <c r="A12" s="6">
        <v>9</v>
      </c>
      <c r="B12" s="7" t="s">
        <v>157</v>
      </c>
      <c r="C12" s="6">
        <v>143.54</v>
      </c>
      <c r="D12" s="8">
        <v>13362.853559983281</v>
      </c>
      <c r="E12" s="9">
        <v>1918104</v>
      </c>
    </row>
    <row r="13" spans="1:5" ht="16.5">
      <c r="A13" s="6">
        <v>10</v>
      </c>
      <c r="B13" s="7" t="s">
        <v>158</v>
      </c>
      <c r="C13" s="6">
        <v>143.54</v>
      </c>
      <c r="D13" s="8">
        <v>13362.853559983281</v>
      </c>
      <c r="E13" s="9">
        <v>1918104</v>
      </c>
    </row>
    <row r="14" spans="1:5" ht="16.5">
      <c r="A14" s="6">
        <v>11</v>
      </c>
      <c r="B14" s="7" t="s">
        <v>159</v>
      </c>
      <c r="C14" s="6">
        <v>143.54</v>
      </c>
      <c r="D14" s="8">
        <v>13672.035669499792</v>
      </c>
      <c r="E14" s="9">
        <v>1962484</v>
      </c>
    </row>
    <row r="15" spans="1:5" ht="16.5">
      <c r="A15" s="6">
        <v>12</v>
      </c>
      <c r="B15" s="7" t="s">
        <v>160</v>
      </c>
      <c r="C15" s="6">
        <v>182.28</v>
      </c>
      <c r="D15" s="8">
        <v>12737.261356155364</v>
      </c>
      <c r="E15" s="9">
        <v>2321748</v>
      </c>
    </row>
    <row r="16" spans="1:5" ht="16.5">
      <c r="A16" s="6">
        <v>13</v>
      </c>
      <c r="B16" s="7" t="s">
        <v>161</v>
      </c>
      <c r="C16" s="6">
        <v>143.54</v>
      </c>
      <c r="D16" s="8">
        <v>16347.680089173751</v>
      </c>
      <c r="E16" s="9">
        <v>2346546</v>
      </c>
    </row>
    <row r="17" spans="1:5" ht="16.5">
      <c r="A17" s="6">
        <v>14</v>
      </c>
      <c r="B17" s="7" t="s">
        <v>162</v>
      </c>
      <c r="C17" s="6">
        <v>143.54</v>
      </c>
      <c r="D17" s="8">
        <v>13053.671450466769</v>
      </c>
      <c r="E17" s="9">
        <v>1873724</v>
      </c>
    </row>
    <row r="18" spans="1:5" ht="16.5">
      <c r="A18" s="6">
        <v>15</v>
      </c>
      <c r="B18" s="7" t="s">
        <v>163</v>
      </c>
      <c r="C18" s="6">
        <v>143.54</v>
      </c>
      <c r="D18" s="8">
        <v>13362.853559983281</v>
      </c>
      <c r="E18" s="9">
        <v>1918104</v>
      </c>
    </row>
    <row r="19" spans="1:5" ht="16.5">
      <c r="A19" s="6">
        <v>16</v>
      </c>
      <c r="B19" s="7" t="s">
        <v>164</v>
      </c>
      <c r="C19" s="6">
        <v>143.54</v>
      </c>
      <c r="D19" s="8">
        <v>13362.853559983281</v>
      </c>
      <c r="E19" s="9">
        <v>1918104</v>
      </c>
    </row>
    <row r="20" spans="1:5" ht="16.5">
      <c r="A20" s="6">
        <v>17</v>
      </c>
      <c r="B20" s="7" t="s">
        <v>165</v>
      </c>
      <c r="C20" s="6">
        <v>143.54</v>
      </c>
      <c r="D20" s="8">
        <v>13672.035669499792</v>
      </c>
      <c r="E20" s="9">
        <v>1962484</v>
      </c>
    </row>
    <row r="21" spans="1:5" ht="16.5">
      <c r="A21" s="6">
        <v>18</v>
      </c>
      <c r="B21" s="7" t="s">
        <v>166</v>
      </c>
      <c r="C21" s="6">
        <v>182.28</v>
      </c>
      <c r="D21" s="8">
        <v>12737.261356155364</v>
      </c>
      <c r="E21" s="9">
        <v>2321748</v>
      </c>
    </row>
    <row r="22" spans="1:5" ht="16.5">
      <c r="A22" s="6">
        <v>19</v>
      </c>
      <c r="B22" s="7" t="s">
        <v>167</v>
      </c>
      <c r="C22" s="6">
        <v>143.84</v>
      </c>
      <c r="D22" s="8">
        <v>16913.264738598442</v>
      </c>
      <c r="E22" s="9">
        <v>2432804</v>
      </c>
    </row>
    <row r="23" spans="1:5" ht="16.5">
      <c r="A23" s="6">
        <v>20</v>
      </c>
      <c r="B23" s="7" t="s">
        <v>168</v>
      </c>
      <c r="C23" s="6">
        <v>143.84</v>
      </c>
      <c r="D23" s="8">
        <v>13336.624026696329</v>
      </c>
      <c r="E23" s="9">
        <v>1918340</v>
      </c>
    </row>
    <row r="24" spans="1:5" ht="16.5">
      <c r="A24" s="6">
        <v>21</v>
      </c>
      <c r="B24" s="7" t="s">
        <v>169</v>
      </c>
      <c r="C24" s="6">
        <v>143.84</v>
      </c>
      <c r="D24" s="8">
        <v>13645.807842046719</v>
      </c>
      <c r="E24" s="9">
        <v>1962813</v>
      </c>
    </row>
    <row r="25" spans="1:5" ht="16.5">
      <c r="A25" s="6">
        <v>22</v>
      </c>
      <c r="B25" s="7" t="s">
        <v>170</v>
      </c>
      <c r="C25" s="6">
        <v>143.84</v>
      </c>
      <c r="D25" s="8">
        <v>13645.807842046719</v>
      </c>
      <c r="E25" s="9">
        <v>1962813</v>
      </c>
    </row>
    <row r="26" spans="1:5" ht="16.5">
      <c r="A26" s="6">
        <v>23</v>
      </c>
      <c r="B26" s="7" t="s">
        <v>171</v>
      </c>
      <c r="C26" s="6">
        <v>143.84</v>
      </c>
      <c r="D26" s="8">
        <v>13954.991657397108</v>
      </c>
      <c r="E26" s="9">
        <v>2007286</v>
      </c>
    </row>
    <row r="27" spans="1:5" ht="16.5">
      <c r="A27" s="6">
        <v>24</v>
      </c>
      <c r="B27" s="7" t="s">
        <v>172</v>
      </c>
      <c r="C27" s="6">
        <v>182.47</v>
      </c>
      <c r="D27" s="8">
        <v>13020.496519975886</v>
      </c>
      <c r="E27" s="9">
        <v>2375850</v>
      </c>
    </row>
    <row r="28" spans="1:5" hidden="1"/>
    <row r="29" spans="1:5" hidden="1">
      <c r="A29" s="16" t="s">
        <v>45</v>
      </c>
      <c r="B29" s="16"/>
      <c r="C29" s="17" t="s">
        <v>46</v>
      </c>
      <c r="D29" s="18" t="s">
        <v>47</v>
      </c>
      <c r="E29" s="19" t="s">
        <v>48</v>
      </c>
    </row>
  </sheetData>
  <mergeCells count="2">
    <mergeCell ref="A1:E1"/>
    <mergeCell ref="D2:E2"/>
  </mergeCells>
  <phoneticPr fontId="8" type="noConversion"/>
  <pageMargins left="0.75" right="0.75" top="1" bottom="1" header="0.5" footer="0.5"/>
  <pageSetup paperSize="9" scale="9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3"/>
  <sheetViews>
    <sheetView view="pageBreakPreview" zoomScale="85" zoomScaleSheetLayoutView="85" workbookViewId="0">
      <selection activeCell="T24" sqref="T24"/>
    </sheetView>
  </sheetViews>
  <sheetFormatPr defaultColWidth="9" defaultRowHeight="13.5"/>
  <cols>
    <col min="1" max="1" width="7.5" customWidth="1"/>
    <col min="2" max="2" width="10.875" customWidth="1"/>
    <col min="3" max="5" width="16.75" customWidth="1"/>
    <col min="6" max="6" width="3.875" customWidth="1"/>
    <col min="7" max="7" width="7.5" customWidth="1"/>
    <col min="8" max="8" width="11.5" customWidth="1"/>
    <col min="9" max="11" width="15.125" customWidth="1"/>
    <col min="12" max="12" width="4.125" customWidth="1"/>
    <col min="13" max="13" width="7.5" customWidth="1"/>
    <col min="14" max="14" width="12.125" customWidth="1"/>
    <col min="15" max="17" width="15.25" customWidth="1"/>
  </cols>
  <sheetData>
    <row r="1" spans="1:17" ht="24">
      <c r="A1" s="32" t="s">
        <v>173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</row>
    <row r="2" spans="1:17" ht="16.5">
      <c r="A2" s="1" t="s">
        <v>1</v>
      </c>
      <c r="B2" s="2" t="s">
        <v>174</v>
      </c>
      <c r="C2" s="1" t="s">
        <v>3</v>
      </c>
      <c r="D2" s="33">
        <v>6</v>
      </c>
      <c r="E2" s="33"/>
      <c r="F2" s="34"/>
      <c r="G2" s="1" t="s">
        <v>1</v>
      </c>
      <c r="H2" s="2" t="s">
        <v>175</v>
      </c>
      <c r="I2" s="1" t="s">
        <v>3</v>
      </c>
      <c r="J2" s="33">
        <v>6</v>
      </c>
      <c r="K2" s="33"/>
      <c r="L2" s="34"/>
      <c r="M2" s="1" t="s">
        <v>1</v>
      </c>
      <c r="N2" s="2" t="s">
        <v>176</v>
      </c>
      <c r="O2" s="1" t="s">
        <v>3</v>
      </c>
      <c r="P2" s="33">
        <v>6</v>
      </c>
      <c r="Q2" s="33"/>
    </row>
    <row r="3" spans="1:17" ht="16.5">
      <c r="A3" s="1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35"/>
      <c r="G3" s="1" t="s">
        <v>4</v>
      </c>
      <c r="H3" s="3" t="s">
        <v>5</v>
      </c>
      <c r="I3" s="4" t="s">
        <v>6</v>
      </c>
      <c r="J3" s="5" t="s">
        <v>7</v>
      </c>
      <c r="K3" s="5" t="s">
        <v>8</v>
      </c>
      <c r="L3" s="35"/>
      <c r="M3" s="1" t="s">
        <v>4</v>
      </c>
      <c r="N3" s="3" t="s">
        <v>5</v>
      </c>
      <c r="O3" s="4" t="s">
        <v>6</v>
      </c>
      <c r="P3" s="5" t="s">
        <v>7</v>
      </c>
      <c r="Q3" s="5" t="s">
        <v>8</v>
      </c>
    </row>
    <row r="4" spans="1:17" ht="16.5">
      <c r="A4" s="6">
        <v>1</v>
      </c>
      <c r="B4" s="7" t="s">
        <v>177</v>
      </c>
      <c r="C4" s="6">
        <v>129.99</v>
      </c>
      <c r="D4" s="8">
        <f>ROUNDDOWN('10#'!$D4,0)</f>
        <v>17014</v>
      </c>
      <c r="E4" s="9">
        <f>C4*D4</f>
        <v>2211649.8600000003</v>
      </c>
      <c r="F4" s="35"/>
      <c r="G4" s="6">
        <v>1</v>
      </c>
      <c r="H4" s="7" t="s">
        <v>178</v>
      </c>
      <c r="I4" s="6">
        <v>129.99</v>
      </c>
      <c r="J4" s="8">
        <f>ROUNDDOWN('14#'!$D4,0)</f>
        <v>17529</v>
      </c>
      <c r="K4" s="9">
        <f>I4*J4</f>
        <v>2278594.71</v>
      </c>
      <c r="L4" s="35"/>
      <c r="M4" s="6">
        <v>1</v>
      </c>
      <c r="N4" s="7" t="s">
        <v>179</v>
      </c>
      <c r="O4" s="6">
        <v>129.19</v>
      </c>
      <c r="P4" s="8">
        <f>ROUNDDOWN('15#'!$D4,0)</f>
        <v>16669</v>
      </c>
      <c r="Q4" s="9">
        <f>O4*P4</f>
        <v>2153468.11</v>
      </c>
    </row>
    <row r="5" spans="1:17" ht="16.5">
      <c r="A5" s="6">
        <v>2</v>
      </c>
      <c r="B5" s="7" t="s">
        <v>180</v>
      </c>
      <c r="C5" s="6">
        <v>129.99</v>
      </c>
      <c r="D5" s="8">
        <f>ROUNDDOWN('10#'!$D5,0)</f>
        <v>13617</v>
      </c>
      <c r="E5" s="9">
        <f t="shared" ref="E5:E39" si="0">C5*D5</f>
        <v>1770073.83</v>
      </c>
      <c r="F5" s="35"/>
      <c r="G5" s="6">
        <v>2</v>
      </c>
      <c r="H5" s="7" t="s">
        <v>181</v>
      </c>
      <c r="I5" s="6">
        <v>129.99</v>
      </c>
      <c r="J5" s="8">
        <f>ROUNDDOWN('14#'!$D5,0)</f>
        <v>14133</v>
      </c>
      <c r="K5" s="9">
        <f t="shared" ref="K5:K39" si="1">I5*J5</f>
        <v>1837148.6700000002</v>
      </c>
      <c r="L5" s="35"/>
      <c r="M5" s="6">
        <v>2</v>
      </c>
      <c r="N5" s="7" t="s">
        <v>182</v>
      </c>
      <c r="O5" s="6">
        <v>129.19</v>
      </c>
      <c r="P5" s="8">
        <f>ROUNDDOWN('15#'!$D5,0)</f>
        <v>13594</v>
      </c>
      <c r="Q5" s="9">
        <f t="shared" ref="Q5:Q27" si="2">O5*P5</f>
        <v>1756208.8599999999</v>
      </c>
    </row>
    <row r="6" spans="1:17" ht="16.5">
      <c r="A6" s="6">
        <v>3</v>
      </c>
      <c r="B6" s="7" t="s">
        <v>183</v>
      </c>
      <c r="C6" s="6">
        <v>129.99</v>
      </c>
      <c r="D6" s="8">
        <f>ROUNDDOWN('10#'!$D6,0)</f>
        <v>13927</v>
      </c>
      <c r="E6" s="9">
        <f t="shared" si="0"/>
        <v>1810370.7300000002</v>
      </c>
      <c r="F6" s="35"/>
      <c r="G6" s="6">
        <v>3</v>
      </c>
      <c r="H6" s="7" t="s">
        <v>184</v>
      </c>
      <c r="I6" s="6">
        <v>129.99</v>
      </c>
      <c r="J6" s="8">
        <f>ROUNDDOWN('14#'!$D6,0)</f>
        <v>14442</v>
      </c>
      <c r="K6" s="9">
        <f t="shared" si="1"/>
        <v>1877315.58</v>
      </c>
      <c r="L6" s="35"/>
      <c r="M6" s="6">
        <v>3</v>
      </c>
      <c r="N6" s="7" t="s">
        <v>185</v>
      </c>
      <c r="O6" s="6">
        <v>129.19</v>
      </c>
      <c r="P6" s="8">
        <f>ROUNDDOWN('15#'!$D6,0)</f>
        <v>13903</v>
      </c>
      <c r="Q6" s="9">
        <f t="shared" si="2"/>
        <v>1796128.57</v>
      </c>
    </row>
    <row r="7" spans="1:17" ht="16.5">
      <c r="A7" s="6">
        <v>4</v>
      </c>
      <c r="B7" s="7" t="s">
        <v>186</v>
      </c>
      <c r="C7" s="6">
        <v>129.99</v>
      </c>
      <c r="D7" s="8">
        <f>ROUNDDOWN('10#'!$D7,0)</f>
        <v>13927</v>
      </c>
      <c r="E7" s="9">
        <f t="shared" si="0"/>
        <v>1810370.7300000002</v>
      </c>
      <c r="F7" s="35"/>
      <c r="G7" s="6">
        <v>4</v>
      </c>
      <c r="H7" s="7" t="s">
        <v>187</v>
      </c>
      <c r="I7" s="6">
        <v>129.99</v>
      </c>
      <c r="J7" s="8">
        <f>ROUNDDOWN('14#'!$D7,0)</f>
        <v>14442</v>
      </c>
      <c r="K7" s="9">
        <f t="shared" si="1"/>
        <v>1877315.58</v>
      </c>
      <c r="L7" s="35"/>
      <c r="M7" s="6">
        <v>4</v>
      </c>
      <c r="N7" s="7" t="s">
        <v>188</v>
      </c>
      <c r="O7" s="6">
        <v>129.19</v>
      </c>
      <c r="P7" s="8">
        <f>ROUNDDOWN('15#'!$D7,0)</f>
        <v>13903</v>
      </c>
      <c r="Q7" s="9">
        <f t="shared" si="2"/>
        <v>1796128.57</v>
      </c>
    </row>
    <row r="8" spans="1:17" ht="16.5">
      <c r="A8" s="6">
        <v>5</v>
      </c>
      <c r="B8" s="7" t="s">
        <v>189</v>
      </c>
      <c r="C8" s="6">
        <v>129.99</v>
      </c>
      <c r="D8" s="8">
        <f>ROUNDDOWN('10#'!$D8,0)</f>
        <v>14236</v>
      </c>
      <c r="E8" s="9">
        <f t="shared" si="0"/>
        <v>1850537.6400000001</v>
      </c>
      <c r="F8" s="35"/>
      <c r="G8" s="6">
        <v>5</v>
      </c>
      <c r="H8" s="7" t="s">
        <v>190</v>
      </c>
      <c r="I8" s="6">
        <v>129.99</v>
      </c>
      <c r="J8" s="8">
        <f>ROUNDDOWN('14#'!$D8,0)</f>
        <v>14751</v>
      </c>
      <c r="K8" s="9">
        <f t="shared" si="1"/>
        <v>1917482.4900000002</v>
      </c>
      <c r="L8" s="35"/>
      <c r="M8" s="6">
        <v>5</v>
      </c>
      <c r="N8" s="7" t="s">
        <v>191</v>
      </c>
      <c r="O8" s="6">
        <v>129.19</v>
      </c>
      <c r="P8" s="8">
        <f>ROUNDDOWN('15#'!$D8,0)</f>
        <v>14212</v>
      </c>
      <c r="Q8" s="9">
        <f t="shared" si="2"/>
        <v>1836048.28</v>
      </c>
    </row>
    <row r="9" spans="1:17" ht="16.5">
      <c r="A9" s="6">
        <v>6</v>
      </c>
      <c r="B9" s="7" t="s">
        <v>192</v>
      </c>
      <c r="C9" s="6">
        <v>161.97999999999999</v>
      </c>
      <c r="D9" s="8">
        <f>ROUNDDOWN('10#'!$D9,0)</f>
        <v>13301</v>
      </c>
      <c r="E9" s="9">
        <f t="shared" si="0"/>
        <v>2154495.98</v>
      </c>
      <c r="F9" s="35"/>
      <c r="G9" s="6">
        <v>6</v>
      </c>
      <c r="H9" s="7" t="s">
        <v>193</v>
      </c>
      <c r="I9" s="6">
        <v>161.97999999999999</v>
      </c>
      <c r="J9" s="8">
        <f>ROUNDDOWN('14#'!$D9,0)</f>
        <v>13817</v>
      </c>
      <c r="K9" s="9">
        <f t="shared" si="1"/>
        <v>2238077.6599999997</v>
      </c>
      <c r="L9" s="35"/>
      <c r="M9" s="6">
        <v>6</v>
      </c>
      <c r="N9" s="7" t="s">
        <v>194</v>
      </c>
      <c r="O9" s="6">
        <v>165.06</v>
      </c>
      <c r="P9" s="8">
        <f>ROUNDDOWN('15#'!$D9,0)</f>
        <v>13278</v>
      </c>
      <c r="Q9" s="9">
        <f t="shared" si="2"/>
        <v>2191666.6800000002</v>
      </c>
    </row>
    <row r="10" spans="1:17" ht="16.5">
      <c r="A10" s="6">
        <v>7</v>
      </c>
      <c r="B10" s="7" t="s">
        <v>195</v>
      </c>
      <c r="C10" s="6">
        <v>130.96</v>
      </c>
      <c r="D10" s="8">
        <f>ROUNDDOWN('10#'!$D10,0)</f>
        <v>16740</v>
      </c>
      <c r="E10" s="9">
        <f t="shared" si="0"/>
        <v>2192270.4</v>
      </c>
      <c r="F10" s="35"/>
      <c r="G10" s="6">
        <v>7</v>
      </c>
      <c r="H10" s="7" t="s">
        <v>196</v>
      </c>
      <c r="I10" s="6">
        <v>130.96</v>
      </c>
      <c r="J10" s="8">
        <f>ROUNDDOWN('14#'!$D10,0)</f>
        <v>16947</v>
      </c>
      <c r="K10" s="9">
        <f t="shared" si="1"/>
        <v>2219379.12</v>
      </c>
      <c r="L10" s="35"/>
      <c r="M10" s="6">
        <v>7</v>
      </c>
      <c r="N10" s="7" t="s">
        <v>197</v>
      </c>
      <c r="O10" s="6">
        <v>130.16</v>
      </c>
      <c r="P10" s="8">
        <f>ROUNDDOWN('15#'!$D10,0)</f>
        <v>16641</v>
      </c>
      <c r="Q10" s="9">
        <f t="shared" si="2"/>
        <v>2165992.56</v>
      </c>
    </row>
    <row r="11" spans="1:17" ht="16.5">
      <c r="A11" s="6">
        <v>8</v>
      </c>
      <c r="B11" s="7" t="s">
        <v>198</v>
      </c>
      <c r="C11" s="6">
        <v>130.96</v>
      </c>
      <c r="D11" s="8">
        <f>ROUNDDOWN('10#'!$D11,0)</f>
        <v>13412</v>
      </c>
      <c r="E11" s="9">
        <f t="shared" si="0"/>
        <v>1756435.52</v>
      </c>
      <c r="F11" s="35"/>
      <c r="G11" s="6">
        <v>8</v>
      </c>
      <c r="H11" s="7" t="s">
        <v>199</v>
      </c>
      <c r="I11" s="6">
        <v>130.96</v>
      </c>
      <c r="J11" s="8">
        <f>ROUNDDOWN('14#'!$D11,0)</f>
        <v>13618</v>
      </c>
      <c r="K11" s="9">
        <f t="shared" si="1"/>
        <v>1783413.28</v>
      </c>
      <c r="L11" s="35"/>
      <c r="M11" s="6">
        <v>8</v>
      </c>
      <c r="N11" s="7" t="s">
        <v>200</v>
      </c>
      <c r="O11" s="6">
        <v>130.16</v>
      </c>
      <c r="P11" s="8">
        <f>ROUNDDOWN('15#'!$D11,0)</f>
        <v>13311</v>
      </c>
      <c r="Q11" s="9">
        <f t="shared" si="2"/>
        <v>1732559.76</v>
      </c>
    </row>
    <row r="12" spans="1:17" ht="16.5">
      <c r="A12" s="6">
        <v>9</v>
      </c>
      <c r="B12" s="7" t="s">
        <v>201</v>
      </c>
      <c r="C12" s="6">
        <v>130.96</v>
      </c>
      <c r="D12" s="8">
        <f>ROUNDDOWN('10#'!$D12,0)</f>
        <v>13721</v>
      </c>
      <c r="E12" s="9">
        <f t="shared" si="0"/>
        <v>1796902.1600000001</v>
      </c>
      <c r="F12" s="35"/>
      <c r="G12" s="6">
        <v>9</v>
      </c>
      <c r="H12" s="7" t="s">
        <v>202</v>
      </c>
      <c r="I12" s="6">
        <v>130.96</v>
      </c>
      <c r="J12" s="8">
        <f>ROUNDDOWN('14#'!$D12,0)</f>
        <v>13927</v>
      </c>
      <c r="K12" s="9">
        <f t="shared" si="1"/>
        <v>1823879.9200000002</v>
      </c>
      <c r="L12" s="35"/>
      <c r="M12" s="6">
        <v>9</v>
      </c>
      <c r="N12" s="7" t="s">
        <v>203</v>
      </c>
      <c r="O12" s="6">
        <v>130.16</v>
      </c>
      <c r="P12" s="8">
        <f>ROUNDDOWN('15#'!$D12,0)</f>
        <v>13620</v>
      </c>
      <c r="Q12" s="9">
        <f t="shared" si="2"/>
        <v>1772779.2</v>
      </c>
    </row>
    <row r="13" spans="1:17" ht="16.5">
      <c r="A13" s="6">
        <v>10</v>
      </c>
      <c r="B13" s="7" t="s">
        <v>204</v>
      </c>
      <c r="C13" s="6">
        <v>130.96</v>
      </c>
      <c r="D13" s="8">
        <f>ROUNDDOWN('10#'!$D13,0)</f>
        <v>13721</v>
      </c>
      <c r="E13" s="9">
        <f t="shared" si="0"/>
        <v>1796902.1600000001</v>
      </c>
      <c r="F13" s="35"/>
      <c r="G13" s="6">
        <v>10</v>
      </c>
      <c r="H13" s="7" t="s">
        <v>205</v>
      </c>
      <c r="I13" s="6">
        <v>130.96</v>
      </c>
      <c r="J13" s="8">
        <f>ROUNDDOWN('14#'!$D13,0)</f>
        <v>13927</v>
      </c>
      <c r="K13" s="9">
        <f t="shared" si="1"/>
        <v>1823879.9200000002</v>
      </c>
      <c r="L13" s="35"/>
      <c r="M13" s="6">
        <v>10</v>
      </c>
      <c r="N13" s="7" t="s">
        <v>206</v>
      </c>
      <c r="O13" s="6">
        <v>130.16</v>
      </c>
      <c r="P13" s="8">
        <f>ROUNDDOWN('15#'!$D13,0)</f>
        <v>13620</v>
      </c>
      <c r="Q13" s="9">
        <f t="shared" si="2"/>
        <v>1772779.2</v>
      </c>
    </row>
    <row r="14" spans="1:17" ht="16.5">
      <c r="A14" s="6">
        <v>11</v>
      </c>
      <c r="B14" s="7" t="s">
        <v>207</v>
      </c>
      <c r="C14" s="6">
        <v>130.96</v>
      </c>
      <c r="D14" s="8">
        <f>ROUNDDOWN('10#'!$D14,0)</f>
        <v>14030</v>
      </c>
      <c r="E14" s="9">
        <f t="shared" si="0"/>
        <v>1837368.8</v>
      </c>
      <c r="F14" s="35"/>
      <c r="G14" s="6">
        <v>11</v>
      </c>
      <c r="H14" s="7" t="s">
        <v>208</v>
      </c>
      <c r="I14" s="6">
        <v>130.96</v>
      </c>
      <c r="J14" s="8">
        <f>ROUNDDOWN('14#'!$D14,0)</f>
        <v>14236</v>
      </c>
      <c r="K14" s="9">
        <f t="shared" si="1"/>
        <v>1864346.56</v>
      </c>
      <c r="L14" s="35"/>
      <c r="M14" s="6">
        <v>11</v>
      </c>
      <c r="N14" s="7" t="s">
        <v>209</v>
      </c>
      <c r="O14" s="6">
        <v>130.16</v>
      </c>
      <c r="P14" s="8">
        <f>ROUNDDOWN('15#'!$D14,0)</f>
        <v>13929</v>
      </c>
      <c r="Q14" s="9">
        <f t="shared" si="2"/>
        <v>1812998.64</v>
      </c>
    </row>
    <row r="15" spans="1:17" ht="16.5">
      <c r="A15" s="6">
        <v>12</v>
      </c>
      <c r="B15" s="7" t="s">
        <v>210</v>
      </c>
      <c r="C15" s="6">
        <v>163.22</v>
      </c>
      <c r="D15" s="8">
        <f>ROUNDDOWN('10#'!$D15,0)</f>
        <v>13095</v>
      </c>
      <c r="E15" s="9">
        <f t="shared" si="0"/>
        <v>2137365.9</v>
      </c>
      <c r="F15" s="35"/>
      <c r="G15" s="6">
        <v>12</v>
      </c>
      <c r="H15" s="7" t="s">
        <v>211</v>
      </c>
      <c r="I15" s="6">
        <v>163.22</v>
      </c>
      <c r="J15" s="8">
        <f>ROUNDDOWN('14#'!$D15,0)</f>
        <v>12786</v>
      </c>
      <c r="K15" s="9">
        <f t="shared" si="1"/>
        <v>2086930.92</v>
      </c>
      <c r="L15" s="35"/>
      <c r="M15" s="6">
        <v>12</v>
      </c>
      <c r="N15" s="7" t="s">
        <v>212</v>
      </c>
      <c r="O15" s="6">
        <v>166.22</v>
      </c>
      <c r="P15" s="8">
        <f>ROUNDDOWN('15#'!$D15,0)</f>
        <v>12994</v>
      </c>
      <c r="Q15" s="9">
        <f t="shared" si="2"/>
        <v>2159862.6800000002</v>
      </c>
    </row>
    <row r="16" spans="1:17" ht="16.5">
      <c r="A16" s="6">
        <v>13</v>
      </c>
      <c r="B16" s="7" t="s">
        <v>213</v>
      </c>
      <c r="C16" s="6">
        <v>130.96</v>
      </c>
      <c r="D16" s="8">
        <f>ROUNDDOWN('10#'!$D16,0)</f>
        <v>16431</v>
      </c>
      <c r="E16" s="9">
        <f t="shared" si="0"/>
        <v>2151803.7600000002</v>
      </c>
      <c r="F16" s="35"/>
      <c r="G16" s="6">
        <v>13</v>
      </c>
      <c r="H16" s="7" t="s">
        <v>214</v>
      </c>
      <c r="I16" s="6">
        <v>130.96</v>
      </c>
      <c r="J16" s="8">
        <f>ROUNDDOWN('14#'!$D16,0)</f>
        <v>16740</v>
      </c>
      <c r="K16" s="9">
        <f t="shared" si="1"/>
        <v>2192270.4</v>
      </c>
      <c r="L16" s="35"/>
      <c r="M16" s="6">
        <v>13</v>
      </c>
      <c r="N16" s="7" t="s">
        <v>215</v>
      </c>
      <c r="O16" s="6">
        <v>130.16</v>
      </c>
      <c r="P16" s="8">
        <f>ROUNDDOWN('15#'!$D16,0)</f>
        <v>16641</v>
      </c>
      <c r="Q16" s="9">
        <f t="shared" si="2"/>
        <v>2165992.56</v>
      </c>
    </row>
    <row r="17" spans="1:17" ht="16.5">
      <c r="A17" s="6">
        <v>14</v>
      </c>
      <c r="B17" s="7" t="s">
        <v>216</v>
      </c>
      <c r="C17" s="6">
        <v>130.96</v>
      </c>
      <c r="D17" s="8">
        <f>ROUNDDOWN('10#'!$D17,0)</f>
        <v>13103</v>
      </c>
      <c r="E17" s="9">
        <f t="shared" si="0"/>
        <v>1715968.8800000001</v>
      </c>
      <c r="F17" s="35"/>
      <c r="G17" s="6">
        <v>14</v>
      </c>
      <c r="H17" s="7" t="s">
        <v>217</v>
      </c>
      <c r="I17" s="6">
        <v>130.96</v>
      </c>
      <c r="J17" s="8">
        <f>ROUNDDOWN('14#'!$D17,0)</f>
        <v>13412</v>
      </c>
      <c r="K17" s="9">
        <f t="shared" si="1"/>
        <v>1756435.52</v>
      </c>
      <c r="L17" s="35"/>
      <c r="M17" s="6">
        <v>14</v>
      </c>
      <c r="N17" s="7" t="s">
        <v>218</v>
      </c>
      <c r="O17" s="6">
        <v>130.16</v>
      </c>
      <c r="P17" s="8">
        <f>ROUNDDOWN('15#'!$D17,0)</f>
        <v>13311</v>
      </c>
      <c r="Q17" s="9">
        <f t="shared" si="2"/>
        <v>1732559.76</v>
      </c>
    </row>
    <row r="18" spans="1:17" ht="16.5">
      <c r="A18" s="6">
        <v>15</v>
      </c>
      <c r="B18" s="7" t="s">
        <v>219</v>
      </c>
      <c r="C18" s="6">
        <v>130.96</v>
      </c>
      <c r="D18" s="8">
        <f>ROUNDDOWN('10#'!$D18,0)</f>
        <v>13412</v>
      </c>
      <c r="E18" s="9">
        <f t="shared" si="0"/>
        <v>1756435.52</v>
      </c>
      <c r="F18" s="35"/>
      <c r="G18" s="6">
        <v>15</v>
      </c>
      <c r="H18" s="7" t="s">
        <v>220</v>
      </c>
      <c r="I18" s="6">
        <v>130.96</v>
      </c>
      <c r="J18" s="8">
        <f>ROUNDDOWN('14#'!$D18,0)</f>
        <v>13721</v>
      </c>
      <c r="K18" s="9">
        <f t="shared" si="1"/>
        <v>1796902.1600000001</v>
      </c>
      <c r="L18" s="35"/>
      <c r="M18" s="6">
        <v>15</v>
      </c>
      <c r="N18" s="7" t="s">
        <v>221</v>
      </c>
      <c r="O18" s="6">
        <v>130.16</v>
      </c>
      <c r="P18" s="8">
        <f>ROUNDDOWN('15#'!$D18,0)</f>
        <v>13620</v>
      </c>
      <c r="Q18" s="9">
        <f t="shared" si="2"/>
        <v>1772779.2</v>
      </c>
    </row>
    <row r="19" spans="1:17" ht="16.5">
      <c r="A19" s="6">
        <v>16</v>
      </c>
      <c r="B19" s="7" t="s">
        <v>222</v>
      </c>
      <c r="C19" s="6">
        <v>130.96</v>
      </c>
      <c r="D19" s="8">
        <f>ROUNDDOWN('10#'!$D19,0)</f>
        <v>13412</v>
      </c>
      <c r="E19" s="9">
        <f t="shared" si="0"/>
        <v>1756435.52</v>
      </c>
      <c r="F19" s="35"/>
      <c r="G19" s="6">
        <v>16</v>
      </c>
      <c r="H19" s="7" t="s">
        <v>223</v>
      </c>
      <c r="I19" s="6">
        <v>130.96</v>
      </c>
      <c r="J19" s="8">
        <f>ROUNDDOWN('14#'!$D19,0)</f>
        <v>13721</v>
      </c>
      <c r="K19" s="9">
        <f t="shared" si="1"/>
        <v>1796902.1600000001</v>
      </c>
      <c r="L19" s="35"/>
      <c r="M19" s="6">
        <v>16</v>
      </c>
      <c r="N19" s="7" t="s">
        <v>224</v>
      </c>
      <c r="O19" s="6">
        <v>130.16</v>
      </c>
      <c r="P19" s="8">
        <f>ROUNDDOWN('15#'!$D19,0)</f>
        <v>13620</v>
      </c>
      <c r="Q19" s="9">
        <f t="shared" si="2"/>
        <v>1772779.2</v>
      </c>
    </row>
    <row r="20" spans="1:17" ht="16.5">
      <c r="A20" s="6">
        <v>17</v>
      </c>
      <c r="B20" s="7" t="s">
        <v>225</v>
      </c>
      <c r="C20" s="6">
        <v>130.96</v>
      </c>
      <c r="D20" s="8">
        <f>ROUNDDOWN('10#'!$D20,0)</f>
        <v>13721</v>
      </c>
      <c r="E20" s="9">
        <f t="shared" si="0"/>
        <v>1796902.1600000001</v>
      </c>
      <c r="F20" s="35"/>
      <c r="G20" s="6">
        <v>17</v>
      </c>
      <c r="H20" s="7" t="s">
        <v>226</v>
      </c>
      <c r="I20" s="6">
        <v>130.96</v>
      </c>
      <c r="J20" s="8">
        <f>ROUNDDOWN('14#'!$D20,0)</f>
        <v>14030</v>
      </c>
      <c r="K20" s="9">
        <f t="shared" si="1"/>
        <v>1837368.8</v>
      </c>
      <c r="L20" s="35"/>
      <c r="M20" s="6">
        <v>17</v>
      </c>
      <c r="N20" s="7" t="s">
        <v>227</v>
      </c>
      <c r="O20" s="6">
        <v>130.16</v>
      </c>
      <c r="P20" s="8">
        <f>ROUNDDOWN('15#'!$D20,0)</f>
        <v>13929</v>
      </c>
      <c r="Q20" s="9">
        <f t="shared" si="2"/>
        <v>1812998.64</v>
      </c>
    </row>
    <row r="21" spans="1:17" ht="16.5">
      <c r="A21" s="6">
        <v>18</v>
      </c>
      <c r="B21" s="7" t="s">
        <v>228</v>
      </c>
      <c r="C21" s="6">
        <v>163.22</v>
      </c>
      <c r="D21" s="8">
        <f>ROUNDDOWN('10#'!$D21,0)</f>
        <v>12786</v>
      </c>
      <c r="E21" s="9">
        <f t="shared" si="0"/>
        <v>2086930.92</v>
      </c>
      <c r="F21" s="35"/>
      <c r="G21" s="6">
        <v>18</v>
      </c>
      <c r="H21" s="7" t="s">
        <v>229</v>
      </c>
      <c r="I21" s="6">
        <v>163.22</v>
      </c>
      <c r="J21" s="8">
        <f>ROUNDDOWN('14#'!$D21,0)</f>
        <v>13095</v>
      </c>
      <c r="K21" s="9">
        <f t="shared" si="1"/>
        <v>2137365.9</v>
      </c>
      <c r="L21" s="35"/>
      <c r="M21" s="6">
        <v>18</v>
      </c>
      <c r="N21" s="7" t="s">
        <v>230</v>
      </c>
      <c r="O21" s="6">
        <v>166.22</v>
      </c>
      <c r="P21" s="8">
        <f>ROUNDDOWN('15#'!$D21,0)</f>
        <v>12994</v>
      </c>
      <c r="Q21" s="9">
        <f t="shared" si="2"/>
        <v>2159862.6800000002</v>
      </c>
    </row>
    <row r="22" spans="1:17" ht="16.5">
      <c r="A22" s="6">
        <v>19</v>
      </c>
      <c r="B22" s="7" t="s">
        <v>231</v>
      </c>
      <c r="C22" s="6">
        <v>129.99</v>
      </c>
      <c r="D22" s="8">
        <f>ROUNDDOWN('10#'!$D22,0)</f>
        <v>16427</v>
      </c>
      <c r="E22" s="9">
        <f t="shared" si="0"/>
        <v>2135345.73</v>
      </c>
      <c r="F22" s="35"/>
      <c r="G22" s="6">
        <v>19</v>
      </c>
      <c r="H22" s="7" t="s">
        <v>232</v>
      </c>
      <c r="I22" s="6">
        <v>129.99</v>
      </c>
      <c r="J22" s="8">
        <f>ROUNDDOWN('14#'!$D22,0)</f>
        <v>16736</v>
      </c>
      <c r="K22" s="9">
        <f t="shared" si="1"/>
        <v>2175512.64</v>
      </c>
      <c r="L22" s="35"/>
      <c r="M22" s="6">
        <v>19</v>
      </c>
      <c r="N22" s="7" t="s">
        <v>233</v>
      </c>
      <c r="O22" s="6">
        <v>129.19</v>
      </c>
      <c r="P22" s="8">
        <f>ROUNDDOWN('15#'!$D22,0)</f>
        <v>17135</v>
      </c>
      <c r="Q22" s="9">
        <f t="shared" si="2"/>
        <v>2213670.65</v>
      </c>
    </row>
    <row r="23" spans="1:17" ht="16.5">
      <c r="A23" s="6">
        <v>20</v>
      </c>
      <c r="B23" s="7" t="s">
        <v>234</v>
      </c>
      <c r="C23" s="6">
        <v>129.99</v>
      </c>
      <c r="D23" s="8">
        <f>ROUNDDOWN('10#'!$D23,0)</f>
        <v>13102</v>
      </c>
      <c r="E23" s="9">
        <f t="shared" si="0"/>
        <v>1703128.9800000002</v>
      </c>
      <c r="F23" s="35"/>
      <c r="G23" s="6">
        <v>20</v>
      </c>
      <c r="H23" s="7" t="s">
        <v>235</v>
      </c>
      <c r="I23" s="6">
        <v>129.99</v>
      </c>
      <c r="J23" s="8">
        <f>ROUNDDOWN('14#'!$D23,0)</f>
        <v>13411</v>
      </c>
      <c r="K23" s="9">
        <f t="shared" si="1"/>
        <v>1743295.8900000001</v>
      </c>
      <c r="L23" s="35"/>
      <c r="M23" s="6">
        <v>20</v>
      </c>
      <c r="N23" s="7" t="s">
        <v>236</v>
      </c>
      <c r="O23" s="6">
        <v>129.19</v>
      </c>
      <c r="P23" s="8">
        <f>ROUNDDOWN('15#'!$D23,0)</f>
        <v>13594</v>
      </c>
      <c r="Q23" s="9">
        <f t="shared" si="2"/>
        <v>1756208.8599999999</v>
      </c>
    </row>
    <row r="24" spans="1:17" ht="16.5">
      <c r="A24" s="6">
        <v>21</v>
      </c>
      <c r="B24" s="7" t="s">
        <v>237</v>
      </c>
      <c r="C24" s="6">
        <v>129.99</v>
      </c>
      <c r="D24" s="8">
        <f>ROUNDDOWN('10#'!$D24,0)</f>
        <v>13411</v>
      </c>
      <c r="E24" s="9">
        <f t="shared" si="0"/>
        <v>1743295.8900000001</v>
      </c>
      <c r="F24" s="35"/>
      <c r="G24" s="6">
        <v>21</v>
      </c>
      <c r="H24" s="7" t="s">
        <v>238</v>
      </c>
      <c r="I24" s="6">
        <v>129.99</v>
      </c>
      <c r="J24" s="8">
        <f>ROUNDDOWN('14#'!$D24,0)</f>
        <v>13720</v>
      </c>
      <c r="K24" s="9">
        <f t="shared" si="1"/>
        <v>1783462.8</v>
      </c>
      <c r="L24" s="35"/>
      <c r="M24" s="6">
        <v>21</v>
      </c>
      <c r="N24" s="7" t="s">
        <v>239</v>
      </c>
      <c r="O24" s="6">
        <v>129.19</v>
      </c>
      <c r="P24" s="8">
        <f>ROUNDDOWN('15#'!$D24,0)</f>
        <v>13903</v>
      </c>
      <c r="Q24" s="9">
        <f t="shared" si="2"/>
        <v>1796128.57</v>
      </c>
    </row>
    <row r="25" spans="1:17" ht="16.5">
      <c r="A25" s="6">
        <v>22</v>
      </c>
      <c r="B25" s="7" t="s">
        <v>240</v>
      </c>
      <c r="C25" s="6">
        <v>129.99</v>
      </c>
      <c r="D25" s="8">
        <f>ROUNDDOWN('10#'!$D25,0)</f>
        <v>13411</v>
      </c>
      <c r="E25" s="9">
        <f t="shared" si="0"/>
        <v>1743295.8900000001</v>
      </c>
      <c r="F25" s="35"/>
      <c r="G25" s="6">
        <v>22</v>
      </c>
      <c r="H25" s="7" t="s">
        <v>241</v>
      </c>
      <c r="I25" s="6">
        <v>129.99</v>
      </c>
      <c r="J25" s="8">
        <f>ROUNDDOWN('14#'!$D25,0)</f>
        <v>13720</v>
      </c>
      <c r="K25" s="9">
        <f t="shared" si="1"/>
        <v>1783462.8</v>
      </c>
      <c r="L25" s="35"/>
      <c r="M25" s="6">
        <v>22</v>
      </c>
      <c r="N25" s="7" t="s">
        <v>242</v>
      </c>
      <c r="O25" s="6">
        <v>129.19</v>
      </c>
      <c r="P25" s="8">
        <f>ROUNDDOWN('15#'!$D25,0)</f>
        <v>13903</v>
      </c>
      <c r="Q25" s="9">
        <f t="shared" si="2"/>
        <v>1796128.57</v>
      </c>
    </row>
    <row r="26" spans="1:17" ht="16.5">
      <c r="A26" s="6">
        <v>23</v>
      </c>
      <c r="B26" s="7" t="s">
        <v>243</v>
      </c>
      <c r="C26" s="6">
        <v>129.99</v>
      </c>
      <c r="D26" s="8">
        <f>ROUNDDOWN('10#'!$D26,0)</f>
        <v>13720</v>
      </c>
      <c r="E26" s="9">
        <f t="shared" si="0"/>
        <v>1783462.8</v>
      </c>
      <c r="F26" s="35"/>
      <c r="G26" s="6">
        <v>23</v>
      </c>
      <c r="H26" s="7" t="s">
        <v>244</v>
      </c>
      <c r="I26" s="6">
        <v>129.99</v>
      </c>
      <c r="J26" s="8">
        <f>ROUNDDOWN('14#'!$D26,0)</f>
        <v>14030</v>
      </c>
      <c r="K26" s="9">
        <f t="shared" si="1"/>
        <v>1823759.7000000002</v>
      </c>
      <c r="L26" s="35"/>
      <c r="M26" s="6">
        <v>23</v>
      </c>
      <c r="N26" s="7" t="s">
        <v>245</v>
      </c>
      <c r="O26" s="6">
        <v>129.19</v>
      </c>
      <c r="P26" s="8">
        <f>ROUNDDOWN('15#'!$D26,0)</f>
        <v>14212</v>
      </c>
      <c r="Q26" s="9">
        <f t="shared" si="2"/>
        <v>1836048.28</v>
      </c>
    </row>
    <row r="27" spans="1:17" ht="16.5">
      <c r="A27" s="6">
        <v>24</v>
      </c>
      <c r="B27" s="7" t="s">
        <v>246</v>
      </c>
      <c r="C27" s="6">
        <v>161.97999999999999</v>
      </c>
      <c r="D27" s="8">
        <f>ROUNDDOWN('10#'!$D27,0)</f>
        <v>12786</v>
      </c>
      <c r="E27" s="9">
        <f t="shared" si="0"/>
        <v>2071076.2799999998</v>
      </c>
      <c r="F27" s="35"/>
      <c r="G27" s="6">
        <v>24</v>
      </c>
      <c r="H27" s="7" t="s">
        <v>247</v>
      </c>
      <c r="I27" s="6">
        <v>161.97999999999999</v>
      </c>
      <c r="J27" s="8">
        <f>ROUNDDOWN('14#'!$D27,0)</f>
        <v>13095</v>
      </c>
      <c r="K27" s="9">
        <f t="shared" si="1"/>
        <v>2121128.1</v>
      </c>
      <c r="L27" s="36"/>
      <c r="M27" s="6">
        <v>24</v>
      </c>
      <c r="N27" s="7" t="s">
        <v>248</v>
      </c>
      <c r="O27" s="6">
        <v>165.06</v>
      </c>
      <c r="P27" s="8">
        <f>ROUNDDOWN('15#'!$D27,0)</f>
        <v>13278</v>
      </c>
      <c r="Q27" s="9">
        <f t="shared" si="2"/>
        <v>2191666.6800000002</v>
      </c>
    </row>
    <row r="28" spans="1:17" ht="16.5">
      <c r="A28" s="6">
        <v>25</v>
      </c>
      <c r="B28" s="6" t="s">
        <v>249</v>
      </c>
      <c r="C28" s="10">
        <v>130.96</v>
      </c>
      <c r="D28" s="8">
        <f>ROUNDDOWN('10#'!$D28,0)</f>
        <v>16843</v>
      </c>
      <c r="E28" s="9">
        <f t="shared" si="0"/>
        <v>2205759.2800000003</v>
      </c>
      <c r="F28" s="35"/>
      <c r="G28" s="6">
        <v>25</v>
      </c>
      <c r="H28" s="6" t="s">
        <v>250</v>
      </c>
      <c r="I28" s="10">
        <v>130.96</v>
      </c>
      <c r="J28" s="8">
        <f>ROUNDDOWN('14#'!$D28,0)</f>
        <v>16740</v>
      </c>
      <c r="K28" s="9">
        <f t="shared" si="1"/>
        <v>2192270.4</v>
      </c>
      <c r="L28" s="13"/>
      <c r="O28" s="14">
        <f>SUBTOTAL(9,O4:O27)</f>
        <v>3256.0600000000004</v>
      </c>
      <c r="P28" s="14">
        <f>Q28/O28</f>
        <v>14113.205764021544</v>
      </c>
      <c r="Q28" s="14">
        <f>SUBTOTAL(9,Q4:Q27)</f>
        <v>45953444.759999998</v>
      </c>
    </row>
    <row r="29" spans="1:17" ht="16.5">
      <c r="A29" s="6">
        <v>26</v>
      </c>
      <c r="B29" s="6" t="s">
        <v>251</v>
      </c>
      <c r="C29" s="6">
        <v>130.96</v>
      </c>
      <c r="D29" s="8">
        <f>ROUNDDOWN('10#'!$D29,0)</f>
        <v>13515</v>
      </c>
      <c r="E29" s="9">
        <f t="shared" si="0"/>
        <v>1769924.4000000001</v>
      </c>
      <c r="F29" s="35"/>
      <c r="G29" s="6">
        <v>26</v>
      </c>
      <c r="H29" s="6" t="s">
        <v>252</v>
      </c>
      <c r="I29" s="6">
        <v>130.96</v>
      </c>
      <c r="J29" s="8">
        <f>ROUNDDOWN('14#'!$D29,0)</f>
        <v>13412</v>
      </c>
      <c r="K29" s="9">
        <f t="shared" si="1"/>
        <v>1756435.52</v>
      </c>
      <c r="L29" s="13"/>
    </row>
    <row r="30" spans="1:17" ht="16.5">
      <c r="A30" s="6">
        <v>27</v>
      </c>
      <c r="B30" s="6" t="s">
        <v>253</v>
      </c>
      <c r="C30" s="6">
        <v>130.96</v>
      </c>
      <c r="D30" s="8">
        <f>ROUNDDOWN('10#'!$D30,0)</f>
        <v>13824</v>
      </c>
      <c r="E30" s="9">
        <f t="shared" si="0"/>
        <v>1810391.04</v>
      </c>
      <c r="F30" s="35"/>
      <c r="G30" s="6">
        <v>27</v>
      </c>
      <c r="H30" s="6" t="s">
        <v>254</v>
      </c>
      <c r="I30" s="6">
        <v>130.96</v>
      </c>
      <c r="J30" s="8">
        <f>ROUNDDOWN('14#'!$D30,0)</f>
        <v>13721</v>
      </c>
      <c r="K30" s="9">
        <f t="shared" si="1"/>
        <v>1796902.1600000001</v>
      </c>
      <c r="L30" s="13"/>
    </row>
    <row r="31" spans="1:17" ht="16.5">
      <c r="A31" s="6">
        <v>28</v>
      </c>
      <c r="B31" s="6" t="s">
        <v>255</v>
      </c>
      <c r="C31" s="6">
        <v>130.96</v>
      </c>
      <c r="D31" s="8">
        <f>ROUNDDOWN('10#'!$D31,0)</f>
        <v>13824</v>
      </c>
      <c r="E31" s="9">
        <f t="shared" si="0"/>
        <v>1810391.04</v>
      </c>
      <c r="F31" s="35"/>
      <c r="G31" s="6">
        <v>28</v>
      </c>
      <c r="H31" s="6" t="s">
        <v>256</v>
      </c>
      <c r="I31" s="6">
        <v>130.96</v>
      </c>
      <c r="J31" s="8">
        <f>ROUNDDOWN('14#'!$D31,0)</f>
        <v>13721</v>
      </c>
      <c r="K31" s="9">
        <f t="shared" si="1"/>
        <v>1796902.1600000001</v>
      </c>
      <c r="L31" s="13"/>
    </row>
    <row r="32" spans="1:17" ht="16.5">
      <c r="A32" s="6">
        <v>29</v>
      </c>
      <c r="B32" s="6" t="s">
        <v>257</v>
      </c>
      <c r="C32" s="6">
        <v>130.96</v>
      </c>
      <c r="D32" s="8">
        <f>ROUNDDOWN('10#'!$D32,0)</f>
        <v>14133</v>
      </c>
      <c r="E32" s="9">
        <f t="shared" si="0"/>
        <v>1850857.6800000002</v>
      </c>
      <c r="F32" s="35"/>
      <c r="G32" s="6">
        <v>29</v>
      </c>
      <c r="H32" s="6" t="s">
        <v>258</v>
      </c>
      <c r="I32" s="6">
        <v>130.96</v>
      </c>
      <c r="J32" s="8">
        <f>ROUNDDOWN('14#'!$D32,0)</f>
        <v>14030</v>
      </c>
      <c r="K32" s="9">
        <f t="shared" si="1"/>
        <v>1837368.8</v>
      </c>
      <c r="L32" s="13"/>
    </row>
    <row r="33" spans="1:17" ht="16.5">
      <c r="A33" s="6">
        <v>30</v>
      </c>
      <c r="B33" s="6" t="s">
        <v>259</v>
      </c>
      <c r="C33" s="6">
        <v>163.22</v>
      </c>
      <c r="D33" s="8">
        <f>ROUNDDOWN('10#'!$D33,0)</f>
        <v>13198</v>
      </c>
      <c r="E33" s="9">
        <f t="shared" si="0"/>
        <v>2154177.56</v>
      </c>
      <c r="F33" s="35"/>
      <c r="G33" s="6">
        <v>30</v>
      </c>
      <c r="H33" s="6" t="s">
        <v>260</v>
      </c>
      <c r="I33" s="6">
        <v>163.22</v>
      </c>
      <c r="J33" s="8">
        <f>ROUNDDOWN('14#'!$D33,0)</f>
        <v>12580</v>
      </c>
      <c r="K33" s="9">
        <f t="shared" si="1"/>
        <v>2053307.6</v>
      </c>
      <c r="L33" s="13"/>
    </row>
    <row r="34" spans="1:17" ht="16.5">
      <c r="A34" s="6">
        <v>31</v>
      </c>
      <c r="B34" s="6" t="s">
        <v>261</v>
      </c>
      <c r="C34" s="6">
        <v>129.99</v>
      </c>
      <c r="D34" s="8">
        <f>ROUNDDOWN('10#'!$D34,0)</f>
        <v>17117</v>
      </c>
      <c r="E34" s="9">
        <f t="shared" si="0"/>
        <v>2225038.83</v>
      </c>
      <c r="F34" s="35"/>
      <c r="G34" s="6">
        <v>31</v>
      </c>
      <c r="H34" s="6" t="s">
        <v>262</v>
      </c>
      <c r="I34" s="6">
        <v>129.99</v>
      </c>
      <c r="J34" s="8">
        <f>ROUNDDOWN('14#'!$D34,0)</f>
        <v>17168</v>
      </c>
      <c r="K34" s="9">
        <f t="shared" si="1"/>
        <v>2231668.3200000003</v>
      </c>
      <c r="L34" s="13"/>
    </row>
    <row r="35" spans="1:17" ht="16.5">
      <c r="A35" s="6">
        <v>32</v>
      </c>
      <c r="B35" s="6" t="s">
        <v>263</v>
      </c>
      <c r="C35" s="6">
        <v>129.99</v>
      </c>
      <c r="D35" s="8">
        <f>ROUNDDOWN('10#'!$D35,0)</f>
        <v>13720</v>
      </c>
      <c r="E35" s="9">
        <f t="shared" si="0"/>
        <v>1783462.8</v>
      </c>
      <c r="F35" s="35"/>
      <c r="G35" s="6">
        <v>32</v>
      </c>
      <c r="H35" s="6" t="s">
        <v>264</v>
      </c>
      <c r="I35" s="6">
        <v>129.99</v>
      </c>
      <c r="J35" s="8">
        <f>ROUNDDOWN('14#'!$D35,0)</f>
        <v>13772</v>
      </c>
      <c r="K35" s="9">
        <f t="shared" si="1"/>
        <v>1790222.28</v>
      </c>
      <c r="L35" s="13"/>
    </row>
    <row r="36" spans="1:17" ht="16.5">
      <c r="A36" s="6">
        <v>33</v>
      </c>
      <c r="B36" s="6" t="s">
        <v>265</v>
      </c>
      <c r="C36" s="6">
        <v>129.99</v>
      </c>
      <c r="D36" s="8">
        <f>ROUNDDOWN('10#'!$D36,0)</f>
        <v>14030</v>
      </c>
      <c r="E36" s="9">
        <f t="shared" si="0"/>
        <v>1823759.7000000002</v>
      </c>
      <c r="F36" s="35"/>
      <c r="G36" s="6">
        <v>33</v>
      </c>
      <c r="H36" s="6" t="s">
        <v>266</v>
      </c>
      <c r="I36" s="6">
        <v>129.99</v>
      </c>
      <c r="J36" s="8">
        <f>ROUNDDOWN('14#'!$D36,0)</f>
        <v>14081</v>
      </c>
      <c r="K36" s="9">
        <f t="shared" si="1"/>
        <v>1830389.1900000002</v>
      </c>
      <c r="L36" s="13"/>
    </row>
    <row r="37" spans="1:17" ht="16.5">
      <c r="A37" s="6">
        <v>34</v>
      </c>
      <c r="B37" s="6" t="s">
        <v>267</v>
      </c>
      <c r="C37" s="6">
        <v>129.99</v>
      </c>
      <c r="D37" s="8">
        <f>ROUNDDOWN('10#'!$D37,0)</f>
        <v>14030</v>
      </c>
      <c r="E37" s="9">
        <f t="shared" si="0"/>
        <v>1823759.7000000002</v>
      </c>
      <c r="F37" s="35"/>
      <c r="G37" s="6">
        <v>34</v>
      </c>
      <c r="H37" s="6" t="s">
        <v>268</v>
      </c>
      <c r="I37" s="6">
        <v>129.99</v>
      </c>
      <c r="J37" s="8">
        <f>ROUNDDOWN('14#'!$D37,0)</f>
        <v>14081</v>
      </c>
      <c r="K37" s="9">
        <f t="shared" si="1"/>
        <v>1830389.1900000002</v>
      </c>
      <c r="L37" s="13"/>
    </row>
    <row r="38" spans="1:17" ht="16.5">
      <c r="A38" s="6">
        <v>35</v>
      </c>
      <c r="B38" s="6" t="s">
        <v>269</v>
      </c>
      <c r="C38" s="6">
        <v>129.99</v>
      </c>
      <c r="D38" s="8">
        <f>ROUNDDOWN('10#'!$D38,0)</f>
        <v>14339</v>
      </c>
      <c r="E38" s="9">
        <f t="shared" si="0"/>
        <v>1863926.61</v>
      </c>
      <c r="F38" s="35"/>
      <c r="G38" s="6">
        <v>35</v>
      </c>
      <c r="H38" s="6" t="s">
        <v>270</v>
      </c>
      <c r="I38" s="6">
        <v>129.99</v>
      </c>
      <c r="J38" s="8">
        <f>ROUNDDOWN('14#'!$D38,0)</f>
        <v>14390</v>
      </c>
      <c r="K38" s="9">
        <f t="shared" si="1"/>
        <v>1870556.1</v>
      </c>
      <c r="L38" s="13"/>
    </row>
    <row r="39" spans="1:17" ht="16.5">
      <c r="A39" s="6">
        <v>36</v>
      </c>
      <c r="B39" s="6" t="s">
        <v>271</v>
      </c>
      <c r="C39" s="6">
        <v>161.97999999999999</v>
      </c>
      <c r="D39" s="8">
        <f>ROUNDDOWN('10#'!$D39,0)</f>
        <v>13404</v>
      </c>
      <c r="E39" s="9">
        <f t="shared" si="0"/>
        <v>2171179.92</v>
      </c>
      <c r="F39" s="36"/>
      <c r="G39" s="6">
        <v>36</v>
      </c>
      <c r="H39" s="6" t="s">
        <v>272</v>
      </c>
      <c r="I39" s="6">
        <v>161.97999999999999</v>
      </c>
      <c r="J39" s="8">
        <f>ROUNDDOWN('14#'!$D39,0)</f>
        <v>13456</v>
      </c>
      <c r="K39" s="9">
        <f t="shared" si="1"/>
        <v>2179602.88</v>
      </c>
      <c r="L39" s="13"/>
    </row>
    <row r="40" spans="1:17">
      <c r="C40" s="11">
        <f>SUBTOTAL(9,C4:C39)</f>
        <v>4889.8499999999976</v>
      </c>
      <c r="D40" s="11">
        <f>E40/C40</f>
        <v>14082.529034632969</v>
      </c>
      <c r="E40" s="11">
        <f>SUBTOTAL(9,E4:E39)</f>
        <v>68861454.599999994</v>
      </c>
      <c r="I40" s="11">
        <f>SUBTOTAL(9,I4:I39)</f>
        <v>4889.8499999999976</v>
      </c>
      <c r="J40" s="11">
        <f>K40/I40</f>
        <v>14262.532772988949</v>
      </c>
      <c r="K40" s="11">
        <f>SUBTOTAL(9,K4:K39)</f>
        <v>69741645.87999998</v>
      </c>
    </row>
    <row r="43" spans="1:17" ht="20.25">
      <c r="A43" s="12"/>
      <c r="B43" s="12" t="s">
        <v>45</v>
      </c>
      <c r="C43" s="12"/>
      <c r="D43" s="12"/>
      <c r="E43" s="12"/>
      <c r="F43" s="12"/>
      <c r="G43" s="12" t="s">
        <v>46</v>
      </c>
      <c r="H43" s="12"/>
      <c r="I43" s="12"/>
      <c r="J43" s="12"/>
      <c r="K43" s="15" t="s">
        <v>47</v>
      </c>
      <c r="L43" s="12"/>
      <c r="M43" s="12"/>
      <c r="N43" s="12"/>
      <c r="O43" s="12"/>
      <c r="P43" s="12"/>
      <c r="Q43" s="12" t="s">
        <v>48</v>
      </c>
    </row>
  </sheetData>
  <mergeCells count="6">
    <mergeCell ref="A1:Q1"/>
    <mergeCell ref="D2:E2"/>
    <mergeCell ref="J2:K2"/>
    <mergeCell ref="P2:Q2"/>
    <mergeCell ref="F2:F39"/>
    <mergeCell ref="L2:L27"/>
  </mergeCells>
  <phoneticPr fontId="8" type="noConversion"/>
  <pageMargins left="0.70833333333333304" right="0.70833333333333304" top="0.74791666666666701" bottom="0.74791666666666701" header="0.31458333333333299" footer="0.31458333333333299"/>
  <pageSetup paperSize="8" scale="9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4"/>
  <sheetViews>
    <sheetView view="pageBreakPreview" zoomScale="85" zoomScaleSheetLayoutView="85" workbookViewId="0">
      <selection activeCell="Y2" sqref="Y2:AC29"/>
    </sheetView>
  </sheetViews>
  <sheetFormatPr defaultRowHeight="13.5"/>
  <cols>
    <col min="1" max="1" width="8.75" customWidth="1"/>
    <col min="2" max="5" width="9.75" customWidth="1"/>
    <col min="6" max="6" width="4.875" customWidth="1"/>
    <col min="7" max="7" width="8.75" customWidth="1"/>
    <col min="8" max="11" width="9.75" customWidth="1"/>
    <col min="12" max="12" width="4.875" customWidth="1"/>
    <col min="13" max="13" width="8.75" customWidth="1"/>
    <col min="14" max="17" width="9.75" customWidth="1"/>
    <col min="18" max="18" width="4.875" customWidth="1"/>
    <col min="23" max="23" width="10.25" customWidth="1"/>
    <col min="24" max="24" width="4.875" customWidth="1"/>
    <col min="29" max="29" width="10" customWidth="1"/>
  </cols>
  <sheetData>
    <row r="1" spans="1:29" ht="45.75" customHeight="1">
      <c r="A1" s="37" t="s">
        <v>277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</row>
    <row r="2" spans="1:29" ht="24">
      <c r="A2" s="30" t="s">
        <v>0</v>
      </c>
      <c r="B2" s="30"/>
      <c r="C2" s="30"/>
      <c r="D2" s="30"/>
      <c r="E2" s="30"/>
      <c r="F2" s="30"/>
      <c r="G2" s="30" t="s">
        <v>0</v>
      </c>
      <c r="H2" s="30"/>
      <c r="I2" s="30"/>
      <c r="J2" s="30"/>
      <c r="K2" s="30"/>
      <c r="L2" s="30"/>
      <c r="M2" s="30" t="s">
        <v>0</v>
      </c>
      <c r="N2" s="30"/>
      <c r="O2" s="30"/>
      <c r="P2" s="30"/>
      <c r="Q2" s="30"/>
      <c r="R2" s="30"/>
      <c r="S2" s="30" t="s">
        <v>0</v>
      </c>
      <c r="T2" s="30"/>
      <c r="U2" s="30"/>
      <c r="V2" s="30"/>
      <c r="W2" s="30"/>
      <c r="X2" s="30"/>
      <c r="Y2" s="30" t="s">
        <v>0</v>
      </c>
      <c r="Z2" s="30"/>
      <c r="AA2" s="30"/>
      <c r="AB2" s="30"/>
      <c r="AC2" s="30"/>
    </row>
    <row r="3" spans="1:29" s="28" customFormat="1" ht="33">
      <c r="A3" s="24" t="s">
        <v>1</v>
      </c>
      <c r="B3" s="29" t="s">
        <v>2</v>
      </c>
      <c r="C3" s="24" t="s">
        <v>3</v>
      </c>
      <c r="D3" s="31">
        <v>6</v>
      </c>
      <c r="E3" s="31"/>
      <c r="F3" s="30"/>
      <c r="G3" s="24" t="s">
        <v>1</v>
      </c>
      <c r="H3" s="29" t="s">
        <v>49</v>
      </c>
      <c r="I3" s="24" t="s">
        <v>3</v>
      </c>
      <c r="J3" s="31">
        <v>6</v>
      </c>
      <c r="K3" s="31"/>
      <c r="L3" s="30"/>
      <c r="M3" s="24" t="s">
        <v>1</v>
      </c>
      <c r="N3" s="29" t="s">
        <v>86</v>
      </c>
      <c r="O3" s="24" t="s">
        <v>3</v>
      </c>
      <c r="P3" s="31">
        <v>6</v>
      </c>
      <c r="Q3" s="31"/>
      <c r="R3" s="30"/>
      <c r="S3" s="24" t="s">
        <v>1</v>
      </c>
      <c r="T3" s="29" t="s">
        <v>111</v>
      </c>
      <c r="U3" s="24" t="s">
        <v>3</v>
      </c>
      <c r="V3" s="31">
        <v>6</v>
      </c>
      <c r="W3" s="31"/>
      <c r="X3" s="30"/>
      <c r="Y3" s="24" t="s">
        <v>1</v>
      </c>
      <c r="Z3" s="29" t="s">
        <v>148</v>
      </c>
      <c r="AA3" s="24" t="s">
        <v>3</v>
      </c>
      <c r="AB3" s="31">
        <v>6</v>
      </c>
      <c r="AC3" s="31"/>
    </row>
    <row r="4" spans="1:29" s="28" customFormat="1" ht="33">
      <c r="A4" s="24" t="s">
        <v>4</v>
      </c>
      <c r="B4" s="25" t="s">
        <v>5</v>
      </c>
      <c r="C4" s="26" t="s">
        <v>6</v>
      </c>
      <c r="D4" s="27" t="s">
        <v>7</v>
      </c>
      <c r="E4" s="27" t="s">
        <v>8</v>
      </c>
      <c r="F4" s="30"/>
      <c r="G4" s="24" t="s">
        <v>4</v>
      </c>
      <c r="H4" s="25" t="s">
        <v>5</v>
      </c>
      <c r="I4" s="26" t="s">
        <v>6</v>
      </c>
      <c r="J4" s="27" t="s">
        <v>7</v>
      </c>
      <c r="K4" s="27" t="s">
        <v>8</v>
      </c>
      <c r="L4" s="30"/>
      <c r="M4" s="24" t="s">
        <v>4</v>
      </c>
      <c r="N4" s="25" t="s">
        <v>5</v>
      </c>
      <c r="O4" s="26" t="s">
        <v>6</v>
      </c>
      <c r="P4" s="27" t="s">
        <v>7</v>
      </c>
      <c r="Q4" s="27" t="s">
        <v>8</v>
      </c>
      <c r="R4" s="30"/>
      <c r="S4" s="24" t="s">
        <v>4</v>
      </c>
      <c r="T4" s="25" t="s">
        <v>5</v>
      </c>
      <c r="U4" s="26" t="s">
        <v>6</v>
      </c>
      <c r="V4" s="27" t="s">
        <v>7</v>
      </c>
      <c r="W4" s="27" t="s">
        <v>8</v>
      </c>
      <c r="X4" s="30"/>
      <c r="Y4" s="24" t="s">
        <v>4</v>
      </c>
      <c r="Z4" s="25" t="s">
        <v>5</v>
      </c>
      <c r="AA4" s="26" t="s">
        <v>6</v>
      </c>
      <c r="AB4" s="27" t="s">
        <v>7</v>
      </c>
      <c r="AC4" s="27" t="s">
        <v>8</v>
      </c>
    </row>
    <row r="5" spans="1:29" ht="16.5">
      <c r="A5" s="6">
        <v>1</v>
      </c>
      <c r="B5" s="7" t="s">
        <v>9</v>
      </c>
      <c r="C5" s="6">
        <v>143.93</v>
      </c>
      <c r="D5" s="8">
        <v>17016.169858765796</v>
      </c>
      <c r="E5" s="9">
        <f>C5*D5</f>
        <v>2449137.327772161</v>
      </c>
      <c r="F5" s="30"/>
      <c r="G5" s="6">
        <v>1</v>
      </c>
      <c r="H5" s="7" t="s">
        <v>50</v>
      </c>
      <c r="I5" s="6">
        <v>143.93</v>
      </c>
      <c r="J5" s="8">
        <v>17531.474934829985</v>
      </c>
      <c r="K5" s="9">
        <f>I5*J5</f>
        <v>2523305.18737008</v>
      </c>
      <c r="L5" s="30"/>
      <c r="M5" s="6">
        <v>1</v>
      </c>
      <c r="N5" s="7" t="s">
        <v>87</v>
      </c>
      <c r="O5" s="6">
        <v>143.84</v>
      </c>
      <c r="P5" s="8">
        <v>16669.374053169198</v>
      </c>
      <c r="Q5" s="9">
        <f>O5*P5</f>
        <v>2397722.7638078574</v>
      </c>
      <c r="R5" s="30"/>
      <c r="S5" s="6">
        <v>1</v>
      </c>
      <c r="T5" s="7" t="s">
        <v>112</v>
      </c>
      <c r="U5" s="6">
        <v>143.93</v>
      </c>
      <c r="V5" s="8">
        <v>16335.922763287479</v>
      </c>
      <c r="W5" s="9">
        <f t="shared" ref="W5:W40" si="0">U5*V5</f>
        <v>2351229.3633199669</v>
      </c>
      <c r="X5" s="30"/>
      <c r="Y5" s="6">
        <v>1</v>
      </c>
      <c r="Z5" s="7" t="s">
        <v>149</v>
      </c>
      <c r="AA5" s="6">
        <v>143.84</v>
      </c>
      <c r="AB5" s="8">
        <v>16698.320556329643</v>
      </c>
      <c r="AC5" s="9">
        <f t="shared" ref="AC5:AC28" si="1">AA5*AB5</f>
        <v>2401886.4288224559</v>
      </c>
    </row>
    <row r="6" spans="1:29" ht="16.5">
      <c r="A6" s="6">
        <v>2</v>
      </c>
      <c r="B6" s="7" t="s">
        <v>10</v>
      </c>
      <c r="C6" s="6">
        <v>143.93</v>
      </c>
      <c r="D6" s="8">
        <v>13619.907345666928</v>
      </c>
      <c r="E6" s="9">
        <f t="shared" ref="E6:E40" si="2">C6*D6</f>
        <v>1960313.2642618411</v>
      </c>
      <c r="F6" s="30"/>
      <c r="G6" s="6">
        <v>2</v>
      </c>
      <c r="H6" s="7" t="s">
        <v>51</v>
      </c>
      <c r="I6" s="6">
        <v>143.93</v>
      </c>
      <c r="J6" s="8">
        <v>14135.212421731112</v>
      </c>
      <c r="K6" s="9">
        <f>I6*J6</f>
        <v>2034481.123859759</v>
      </c>
      <c r="L6" s="30"/>
      <c r="M6" s="6">
        <v>2</v>
      </c>
      <c r="N6" s="7" t="s">
        <v>88</v>
      </c>
      <c r="O6" s="6">
        <v>143.84</v>
      </c>
      <c r="P6" s="8">
        <v>13594.280980789748</v>
      </c>
      <c r="Q6" s="9">
        <f t="shared" ref="Q6:Q28" si="3">O6*P6</f>
        <v>1955401.3762767974</v>
      </c>
      <c r="R6" s="30"/>
      <c r="S6" s="6">
        <v>2</v>
      </c>
      <c r="T6" s="7" t="s">
        <v>113</v>
      </c>
      <c r="U6" s="6">
        <v>143.93</v>
      </c>
      <c r="V6" s="8">
        <v>13619.907345666928</v>
      </c>
      <c r="W6" s="9">
        <f t="shared" si="0"/>
        <v>1960313.2642618411</v>
      </c>
      <c r="X6" s="30"/>
      <c r="Y6" s="6">
        <v>2</v>
      </c>
      <c r="Z6" s="7" t="s">
        <v>150</v>
      </c>
      <c r="AA6" s="6">
        <v>143.84</v>
      </c>
      <c r="AB6" s="8">
        <v>13336.628442757657</v>
      </c>
      <c r="AC6" s="9">
        <f t="shared" si="1"/>
        <v>1918340.6352062614</v>
      </c>
    </row>
    <row r="7" spans="1:29" ht="16.5">
      <c r="A7" s="6">
        <v>3</v>
      </c>
      <c r="B7" s="7" t="s">
        <v>11</v>
      </c>
      <c r="C7" s="6">
        <v>143.93</v>
      </c>
      <c r="D7" s="8">
        <v>13929.090391305437</v>
      </c>
      <c r="E7" s="9">
        <f t="shared" si="2"/>
        <v>2004813.9800205918</v>
      </c>
      <c r="F7" s="30"/>
      <c r="G7" s="6">
        <v>3</v>
      </c>
      <c r="H7" s="7" t="s">
        <v>52</v>
      </c>
      <c r="I7" s="6">
        <v>143.93</v>
      </c>
      <c r="J7" s="8">
        <v>14444.395467369621</v>
      </c>
      <c r="K7" s="9">
        <f t="shared" ref="K7:K40" si="4">I7*J7</f>
        <v>2078981.8396185096</v>
      </c>
      <c r="L7" s="30"/>
      <c r="M7" s="6">
        <v>3</v>
      </c>
      <c r="N7" s="7" t="s">
        <v>89</v>
      </c>
      <c r="O7" s="6">
        <v>143.84</v>
      </c>
      <c r="P7" s="8">
        <v>13903.464026428257</v>
      </c>
      <c r="Q7" s="9">
        <f t="shared" si="3"/>
        <v>1999874.2655614405</v>
      </c>
      <c r="R7" s="30"/>
      <c r="S7" s="6">
        <v>3</v>
      </c>
      <c r="T7" s="7" t="s">
        <v>114</v>
      </c>
      <c r="U7" s="6">
        <v>143.93</v>
      </c>
      <c r="V7" s="8">
        <v>13929.090391305437</v>
      </c>
      <c r="W7" s="9">
        <f t="shared" si="0"/>
        <v>2004813.9800205918</v>
      </c>
      <c r="X7" s="30"/>
      <c r="Y7" s="6">
        <v>3</v>
      </c>
      <c r="Z7" s="7" t="s">
        <v>151</v>
      </c>
      <c r="AA7" s="6">
        <v>143.84</v>
      </c>
      <c r="AB7" s="8">
        <v>13645.811488396166</v>
      </c>
      <c r="AC7" s="9">
        <f t="shared" si="1"/>
        <v>1962813.5244909045</v>
      </c>
    </row>
    <row r="8" spans="1:29" ht="16.5">
      <c r="A8" s="6">
        <v>4</v>
      </c>
      <c r="B8" s="7" t="s">
        <v>12</v>
      </c>
      <c r="C8" s="6">
        <v>143.93</v>
      </c>
      <c r="D8" s="8">
        <v>13929.090391305437</v>
      </c>
      <c r="E8" s="9">
        <f t="shared" si="2"/>
        <v>2004813.9800205918</v>
      </c>
      <c r="F8" s="30"/>
      <c r="G8" s="6">
        <v>4</v>
      </c>
      <c r="H8" s="7" t="s">
        <v>53</v>
      </c>
      <c r="I8" s="6">
        <v>143.93</v>
      </c>
      <c r="J8" s="8">
        <v>14444.395467369621</v>
      </c>
      <c r="K8" s="9">
        <f t="shared" si="4"/>
        <v>2078981.8396185096</v>
      </c>
      <c r="L8" s="30"/>
      <c r="M8" s="6">
        <v>4</v>
      </c>
      <c r="N8" s="7" t="s">
        <v>90</v>
      </c>
      <c r="O8" s="6">
        <v>143.84</v>
      </c>
      <c r="P8" s="8">
        <v>13903.464026428257</v>
      </c>
      <c r="Q8" s="9">
        <f t="shared" si="3"/>
        <v>1999874.2655614405</v>
      </c>
      <c r="R8" s="30"/>
      <c r="S8" s="6">
        <v>4</v>
      </c>
      <c r="T8" s="7" t="s">
        <v>115</v>
      </c>
      <c r="U8" s="6">
        <v>143.93</v>
      </c>
      <c r="V8" s="8">
        <v>13929.090391305437</v>
      </c>
      <c r="W8" s="9">
        <f t="shared" si="0"/>
        <v>2004813.9800205918</v>
      </c>
      <c r="X8" s="30"/>
      <c r="Y8" s="6">
        <v>4</v>
      </c>
      <c r="Z8" s="7" t="s">
        <v>152</v>
      </c>
      <c r="AA8" s="6">
        <v>143.84</v>
      </c>
      <c r="AB8" s="8">
        <v>13645.811488396166</v>
      </c>
      <c r="AC8" s="9">
        <f t="shared" si="1"/>
        <v>1962813.5244909045</v>
      </c>
    </row>
    <row r="9" spans="1:29" ht="16.5">
      <c r="A9" s="6">
        <v>5</v>
      </c>
      <c r="B9" s="7" t="s">
        <v>13</v>
      </c>
      <c r="C9" s="6">
        <v>143.93</v>
      </c>
      <c r="D9" s="8">
        <v>14238.273436943948</v>
      </c>
      <c r="E9" s="9">
        <f t="shared" si="2"/>
        <v>2049314.6957793424</v>
      </c>
      <c r="F9" s="30"/>
      <c r="G9" s="6">
        <v>5</v>
      </c>
      <c r="H9" s="7" t="s">
        <v>54</v>
      </c>
      <c r="I9" s="6">
        <v>143.93</v>
      </c>
      <c r="J9" s="8">
        <v>14753.578513008131</v>
      </c>
      <c r="K9" s="9">
        <f t="shared" si="4"/>
        <v>2123482.5553772603</v>
      </c>
      <c r="L9" s="30"/>
      <c r="M9" s="6">
        <v>5</v>
      </c>
      <c r="N9" s="7" t="s">
        <v>91</v>
      </c>
      <c r="O9" s="6">
        <v>143.84</v>
      </c>
      <c r="P9" s="8">
        <v>14212.647072066766</v>
      </c>
      <c r="Q9" s="9">
        <f t="shared" si="3"/>
        <v>2044347.1548460836</v>
      </c>
      <c r="R9" s="30"/>
      <c r="S9" s="6">
        <v>5</v>
      </c>
      <c r="T9" s="7" t="s">
        <v>116</v>
      </c>
      <c r="U9" s="6">
        <v>143.93</v>
      </c>
      <c r="V9" s="8">
        <v>14238.273436943948</v>
      </c>
      <c r="W9" s="9">
        <f t="shared" si="0"/>
        <v>2049314.6957793424</v>
      </c>
      <c r="X9" s="30"/>
      <c r="Y9" s="6">
        <v>5</v>
      </c>
      <c r="Z9" s="7" t="s">
        <v>153</v>
      </c>
      <c r="AA9" s="6">
        <v>143.84</v>
      </c>
      <c r="AB9" s="8">
        <v>13954.994534034675</v>
      </c>
      <c r="AC9" s="9">
        <f t="shared" si="1"/>
        <v>2007286.4137755476</v>
      </c>
    </row>
    <row r="10" spans="1:29" ht="16.5">
      <c r="A10" s="6">
        <v>6</v>
      </c>
      <c r="B10" s="7" t="s">
        <v>14</v>
      </c>
      <c r="C10" s="6">
        <v>182.59</v>
      </c>
      <c r="D10" s="8">
        <v>13303.804472452188</v>
      </c>
      <c r="E10" s="9">
        <f t="shared" si="2"/>
        <v>2429141.6586250449</v>
      </c>
      <c r="F10" s="30"/>
      <c r="G10" s="6">
        <v>6</v>
      </c>
      <c r="H10" s="7" t="s">
        <v>55</v>
      </c>
      <c r="I10" s="6">
        <v>182.59</v>
      </c>
      <c r="J10" s="8">
        <v>13819.10954851637</v>
      </c>
      <c r="K10" s="9">
        <f t="shared" si="4"/>
        <v>2523231.2124636038</v>
      </c>
      <c r="L10" s="30"/>
      <c r="M10" s="6">
        <v>6</v>
      </c>
      <c r="N10" s="7" t="s">
        <v>92</v>
      </c>
      <c r="O10" s="6">
        <v>182.47</v>
      </c>
      <c r="P10" s="8">
        <v>13278.154290446026</v>
      </c>
      <c r="Q10" s="9">
        <f t="shared" si="3"/>
        <v>2422864.8133776863</v>
      </c>
      <c r="R10" s="30"/>
      <c r="S10" s="6">
        <v>6</v>
      </c>
      <c r="T10" s="7" t="s">
        <v>117</v>
      </c>
      <c r="U10" s="6">
        <v>182.59</v>
      </c>
      <c r="V10" s="8">
        <v>13303.804472452188</v>
      </c>
      <c r="W10" s="9">
        <f t="shared" si="0"/>
        <v>2429141.6586250449</v>
      </c>
      <c r="X10" s="30"/>
      <c r="Y10" s="6">
        <v>6</v>
      </c>
      <c r="Z10" s="7" t="s">
        <v>154</v>
      </c>
      <c r="AA10" s="6">
        <v>182.47</v>
      </c>
      <c r="AB10" s="8">
        <v>13020.501752413935</v>
      </c>
      <c r="AC10" s="9">
        <f t="shared" si="1"/>
        <v>2375850.9547629706</v>
      </c>
    </row>
    <row r="11" spans="1:29" ht="16.5">
      <c r="A11" s="6">
        <v>7</v>
      </c>
      <c r="B11" s="7" t="s">
        <v>15</v>
      </c>
      <c r="C11" s="6">
        <v>143.63</v>
      </c>
      <c r="D11" s="8">
        <v>16742.944665570743</v>
      </c>
      <c r="E11" s="9">
        <f t="shared" si="2"/>
        <v>2404789.1423159256</v>
      </c>
      <c r="F11" s="30"/>
      <c r="G11" s="6">
        <v>7</v>
      </c>
      <c r="H11" s="7" t="s">
        <v>56</v>
      </c>
      <c r="I11" s="6">
        <v>143.63</v>
      </c>
      <c r="J11" s="8">
        <v>16949.066695996415</v>
      </c>
      <c r="K11" s="9">
        <f t="shared" si="4"/>
        <v>2434394.4495459651</v>
      </c>
      <c r="L11" s="30"/>
      <c r="M11" s="6">
        <v>7</v>
      </c>
      <c r="N11" s="7" t="s">
        <v>93</v>
      </c>
      <c r="O11" s="6">
        <v>143.54</v>
      </c>
      <c r="P11" s="8">
        <v>16641.237858182663</v>
      </c>
      <c r="Q11" s="9">
        <f t="shared" si="3"/>
        <v>2388683.2821635394</v>
      </c>
      <c r="R11" s="30"/>
      <c r="S11" s="6">
        <v>7</v>
      </c>
      <c r="T11" s="7" t="s">
        <v>118</v>
      </c>
      <c r="U11" s="6">
        <v>143.63</v>
      </c>
      <c r="V11" s="8">
        <v>15926.909226171239</v>
      </c>
      <c r="W11" s="9">
        <f t="shared" si="0"/>
        <v>2287581.9721549749</v>
      </c>
      <c r="X11" s="30"/>
      <c r="Y11" s="6">
        <v>7</v>
      </c>
      <c r="Z11" s="7" t="s">
        <v>155</v>
      </c>
      <c r="AA11" s="6">
        <v>143.54</v>
      </c>
      <c r="AB11" s="8">
        <v>16347.685565652582</v>
      </c>
      <c r="AC11" s="9">
        <f t="shared" si="1"/>
        <v>2346546.7860937715</v>
      </c>
    </row>
    <row r="12" spans="1:29" ht="16.5">
      <c r="A12" s="6">
        <v>8</v>
      </c>
      <c r="B12" s="7" t="s">
        <v>16</v>
      </c>
      <c r="C12" s="6">
        <v>143.63</v>
      </c>
      <c r="D12" s="8">
        <v>13414.248955221759</v>
      </c>
      <c r="E12" s="9">
        <f t="shared" si="2"/>
        <v>1926688.5774385012</v>
      </c>
      <c r="F12" s="30"/>
      <c r="G12" s="6">
        <v>8</v>
      </c>
      <c r="H12" s="7" t="s">
        <v>57</v>
      </c>
      <c r="I12" s="6">
        <v>143.63</v>
      </c>
      <c r="J12" s="8">
        <v>13620.370985647431</v>
      </c>
      <c r="K12" s="9">
        <f t="shared" si="4"/>
        <v>1956293.8846685404</v>
      </c>
      <c r="L12" s="30"/>
      <c r="M12" s="6">
        <v>8</v>
      </c>
      <c r="N12" s="7" t="s">
        <v>94</v>
      </c>
      <c r="O12" s="6">
        <v>143.54</v>
      </c>
      <c r="P12" s="8">
        <v>13311.327409917785</v>
      </c>
      <c r="Q12" s="9">
        <f t="shared" si="3"/>
        <v>1910707.9364195988</v>
      </c>
      <c r="R12" s="30"/>
      <c r="S12" s="6">
        <v>8</v>
      </c>
      <c r="T12" s="7" t="s">
        <v>119</v>
      </c>
      <c r="U12" s="6">
        <v>143.63</v>
      </c>
      <c r="V12" s="8">
        <v>13208.126924796084</v>
      </c>
      <c r="W12" s="9">
        <f t="shared" si="0"/>
        <v>1897083.2702084614</v>
      </c>
      <c r="X12" s="30"/>
      <c r="Y12" s="6">
        <v>8</v>
      </c>
      <c r="Z12" s="7" t="s">
        <v>156</v>
      </c>
      <c r="AA12" s="6">
        <v>143.54</v>
      </c>
      <c r="AB12" s="8">
        <v>13053.674871885692</v>
      </c>
      <c r="AC12" s="9">
        <f t="shared" si="1"/>
        <v>1873724.4911104722</v>
      </c>
    </row>
    <row r="13" spans="1:29" ht="16.5">
      <c r="A13" s="6">
        <v>9</v>
      </c>
      <c r="B13" s="7" t="s">
        <v>17</v>
      </c>
      <c r="C13" s="6">
        <v>143.63</v>
      </c>
      <c r="D13" s="8">
        <v>13723.432000860268</v>
      </c>
      <c r="E13" s="9">
        <f t="shared" si="2"/>
        <v>1971096.5382835602</v>
      </c>
      <c r="F13" s="30"/>
      <c r="G13" s="6">
        <v>9</v>
      </c>
      <c r="H13" s="7" t="s">
        <v>58</v>
      </c>
      <c r="I13" s="6">
        <v>143.63</v>
      </c>
      <c r="J13" s="8">
        <v>13929.554031285941</v>
      </c>
      <c r="K13" s="9">
        <f t="shared" si="4"/>
        <v>2000701.8455135997</v>
      </c>
      <c r="L13" s="30"/>
      <c r="M13" s="6">
        <v>9</v>
      </c>
      <c r="N13" s="7" t="s">
        <v>95</v>
      </c>
      <c r="O13" s="6">
        <v>143.54</v>
      </c>
      <c r="P13" s="8">
        <v>13620.510455556294</v>
      </c>
      <c r="Q13" s="9">
        <f t="shared" si="3"/>
        <v>1955088.0707905502</v>
      </c>
      <c r="R13" s="30"/>
      <c r="S13" s="6">
        <v>9</v>
      </c>
      <c r="T13" s="7" t="s">
        <v>120</v>
      </c>
      <c r="U13" s="6">
        <v>143.63</v>
      </c>
      <c r="V13" s="8">
        <v>13517.309970434595</v>
      </c>
      <c r="W13" s="9">
        <f t="shared" si="0"/>
        <v>1941491.2310535209</v>
      </c>
      <c r="X13" s="30"/>
      <c r="Y13" s="6">
        <v>9</v>
      </c>
      <c r="Z13" s="7" t="s">
        <v>157</v>
      </c>
      <c r="AA13" s="6">
        <v>143.54</v>
      </c>
      <c r="AB13" s="8">
        <v>13362.857917524203</v>
      </c>
      <c r="AC13" s="9">
        <f t="shared" si="1"/>
        <v>1918104.6254814239</v>
      </c>
    </row>
    <row r="14" spans="1:29" ht="16.5">
      <c r="A14" s="6">
        <v>10</v>
      </c>
      <c r="B14" s="7" t="s">
        <v>18</v>
      </c>
      <c r="C14" s="6">
        <v>143.63</v>
      </c>
      <c r="D14" s="8">
        <v>13723.432000860268</v>
      </c>
      <c r="E14" s="9">
        <f t="shared" si="2"/>
        <v>1971096.5382835602</v>
      </c>
      <c r="F14" s="30"/>
      <c r="G14" s="6">
        <v>10</v>
      </c>
      <c r="H14" s="7" t="s">
        <v>59</v>
      </c>
      <c r="I14" s="6">
        <v>143.63</v>
      </c>
      <c r="J14" s="8">
        <v>13929.554031285941</v>
      </c>
      <c r="K14" s="9">
        <f t="shared" si="4"/>
        <v>2000701.8455135997</v>
      </c>
      <c r="L14" s="30"/>
      <c r="M14" s="6">
        <v>10</v>
      </c>
      <c r="N14" s="7" t="s">
        <v>96</v>
      </c>
      <c r="O14" s="6">
        <v>143.54</v>
      </c>
      <c r="P14" s="8">
        <v>13620.510455556294</v>
      </c>
      <c r="Q14" s="9">
        <f t="shared" si="3"/>
        <v>1955088.0707905502</v>
      </c>
      <c r="R14" s="30"/>
      <c r="S14" s="6">
        <v>10</v>
      </c>
      <c r="T14" s="7" t="s">
        <v>121</v>
      </c>
      <c r="U14" s="6">
        <v>143.63</v>
      </c>
      <c r="V14" s="8">
        <v>13517.309970434595</v>
      </c>
      <c r="W14" s="9">
        <f t="shared" si="0"/>
        <v>1941491.2310535209</v>
      </c>
      <c r="X14" s="30"/>
      <c r="Y14" s="6">
        <v>10</v>
      </c>
      <c r="Z14" s="7" t="s">
        <v>158</v>
      </c>
      <c r="AA14" s="6">
        <v>143.54</v>
      </c>
      <c r="AB14" s="8">
        <v>13362.857917524203</v>
      </c>
      <c r="AC14" s="9">
        <f t="shared" si="1"/>
        <v>1918104.6254814239</v>
      </c>
    </row>
    <row r="15" spans="1:29" ht="16.5">
      <c r="A15" s="6">
        <v>11</v>
      </c>
      <c r="B15" s="7" t="s">
        <v>19</v>
      </c>
      <c r="C15" s="6">
        <v>143.63</v>
      </c>
      <c r="D15" s="8">
        <v>14032.615046498777</v>
      </c>
      <c r="E15" s="9">
        <f t="shared" si="2"/>
        <v>2015504.4991286192</v>
      </c>
      <c r="F15" s="30"/>
      <c r="G15" s="6">
        <v>11</v>
      </c>
      <c r="H15" s="7" t="s">
        <v>60</v>
      </c>
      <c r="I15" s="6">
        <v>143.63</v>
      </c>
      <c r="J15" s="8">
        <v>14238.73707692445</v>
      </c>
      <c r="K15" s="9">
        <f t="shared" si="4"/>
        <v>2045109.8063586587</v>
      </c>
      <c r="L15" s="30"/>
      <c r="M15" s="6">
        <v>11</v>
      </c>
      <c r="N15" s="7" t="s">
        <v>97</v>
      </c>
      <c r="O15" s="6">
        <v>143.54</v>
      </c>
      <c r="P15" s="8">
        <v>13929.693501194803</v>
      </c>
      <c r="Q15" s="9">
        <f t="shared" si="3"/>
        <v>1999468.2051615019</v>
      </c>
      <c r="R15" s="30"/>
      <c r="S15" s="6">
        <v>11</v>
      </c>
      <c r="T15" s="7" t="s">
        <v>122</v>
      </c>
      <c r="U15" s="6">
        <v>143.63</v>
      </c>
      <c r="V15" s="8">
        <v>13826.493016073104</v>
      </c>
      <c r="W15" s="9">
        <f t="shared" si="0"/>
        <v>1985899.1918985797</v>
      </c>
      <c r="X15" s="30"/>
      <c r="Y15" s="6">
        <v>11</v>
      </c>
      <c r="Z15" s="7" t="s">
        <v>159</v>
      </c>
      <c r="AA15" s="6">
        <v>143.54</v>
      </c>
      <c r="AB15" s="8">
        <v>13672.040963162712</v>
      </c>
      <c r="AC15" s="9">
        <f t="shared" si="1"/>
        <v>1962484.7598523756</v>
      </c>
    </row>
    <row r="16" spans="1:29" ht="16.5">
      <c r="A16" s="6">
        <v>12</v>
      </c>
      <c r="B16" s="7" t="s">
        <v>20</v>
      </c>
      <c r="C16" s="21">
        <v>182.4</v>
      </c>
      <c r="D16" s="8">
        <v>13097.864708960607</v>
      </c>
      <c r="E16" s="9">
        <f t="shared" si="2"/>
        <v>2389050.5229144148</v>
      </c>
      <c r="F16" s="30"/>
      <c r="G16" s="6">
        <v>12</v>
      </c>
      <c r="H16" s="7" t="s">
        <v>61</v>
      </c>
      <c r="I16" s="21">
        <v>182.4</v>
      </c>
      <c r="J16" s="8">
        <v>12788.681663322097</v>
      </c>
      <c r="K16" s="9">
        <f t="shared" si="4"/>
        <v>2332655.5353899505</v>
      </c>
      <c r="L16" s="30"/>
      <c r="M16" s="6">
        <v>12</v>
      </c>
      <c r="N16" s="7" t="s">
        <v>98</v>
      </c>
      <c r="O16" s="6">
        <v>182.28</v>
      </c>
      <c r="P16" s="8">
        <v>12994.919005481583</v>
      </c>
      <c r="Q16" s="9">
        <f t="shared" si="3"/>
        <v>2368713.836319183</v>
      </c>
      <c r="R16" s="30"/>
      <c r="S16" s="6">
        <v>12</v>
      </c>
      <c r="T16" s="7" t="s">
        <v>123</v>
      </c>
      <c r="U16" s="6">
        <v>182.4</v>
      </c>
      <c r="V16" s="8">
        <v>12994.803693747772</v>
      </c>
      <c r="W16" s="9">
        <f t="shared" si="0"/>
        <v>2370252.1937395935</v>
      </c>
      <c r="X16" s="30"/>
      <c r="Y16" s="6">
        <v>12</v>
      </c>
      <c r="Z16" s="7" t="s">
        <v>160</v>
      </c>
      <c r="AA16" s="6">
        <v>182.28</v>
      </c>
      <c r="AB16" s="8">
        <v>12737.266467449492</v>
      </c>
      <c r="AC16" s="9">
        <f t="shared" si="1"/>
        <v>2321748.9316866933</v>
      </c>
    </row>
    <row r="17" spans="1:29" ht="16.5">
      <c r="A17" s="6">
        <v>13</v>
      </c>
      <c r="B17" s="7" t="s">
        <v>21</v>
      </c>
      <c r="C17" s="6">
        <v>143.63</v>
      </c>
      <c r="D17" s="8">
        <v>16433.761619932233</v>
      </c>
      <c r="E17" s="9">
        <f t="shared" si="2"/>
        <v>2360381.1814708663</v>
      </c>
      <c r="F17" s="30"/>
      <c r="G17" s="6">
        <v>13</v>
      </c>
      <c r="H17" s="7" t="s">
        <v>62</v>
      </c>
      <c r="I17" s="6">
        <v>143.63</v>
      </c>
      <c r="J17" s="8">
        <v>16742.944665570743</v>
      </c>
      <c r="K17" s="9">
        <f t="shared" si="4"/>
        <v>2404789.1423159256</v>
      </c>
      <c r="L17" s="30"/>
      <c r="M17" s="6">
        <v>13</v>
      </c>
      <c r="N17" s="7" t="s">
        <v>99</v>
      </c>
      <c r="O17" s="6">
        <v>143.54</v>
      </c>
      <c r="P17" s="8">
        <v>16641.237858182663</v>
      </c>
      <c r="Q17" s="9">
        <f t="shared" si="3"/>
        <v>2388683.2821635394</v>
      </c>
      <c r="R17" s="30"/>
      <c r="S17" s="6">
        <v>13</v>
      </c>
      <c r="T17" s="7" t="s">
        <v>124</v>
      </c>
      <c r="U17" s="6">
        <v>143.63</v>
      </c>
      <c r="V17" s="8">
        <v>15720.787195745568</v>
      </c>
      <c r="W17" s="9">
        <f t="shared" si="0"/>
        <v>2257976.6649249359</v>
      </c>
      <c r="X17" s="30"/>
      <c r="Y17" s="6">
        <v>13</v>
      </c>
      <c r="Z17" s="7" t="s">
        <v>161</v>
      </c>
      <c r="AA17" s="6">
        <v>143.54</v>
      </c>
      <c r="AB17" s="8">
        <v>16347.685565652582</v>
      </c>
      <c r="AC17" s="9">
        <f t="shared" si="1"/>
        <v>2346546.7860937715</v>
      </c>
    </row>
    <row r="18" spans="1:29" ht="16.5">
      <c r="A18" s="6">
        <v>14</v>
      </c>
      <c r="B18" s="7" t="s">
        <v>22</v>
      </c>
      <c r="C18" s="6">
        <v>143.63</v>
      </c>
      <c r="D18" s="8">
        <v>13105.065909583249</v>
      </c>
      <c r="E18" s="9">
        <f t="shared" si="2"/>
        <v>1882280.6165934419</v>
      </c>
      <c r="F18" s="30"/>
      <c r="G18" s="6">
        <v>14</v>
      </c>
      <c r="H18" s="7" t="s">
        <v>63</v>
      </c>
      <c r="I18" s="6">
        <v>143.63</v>
      </c>
      <c r="J18" s="8">
        <v>13414.248955221759</v>
      </c>
      <c r="K18" s="9">
        <f t="shared" si="4"/>
        <v>1926688.5774385012</v>
      </c>
      <c r="L18" s="30"/>
      <c r="M18" s="6">
        <v>14</v>
      </c>
      <c r="N18" s="7" t="s">
        <v>100</v>
      </c>
      <c r="O18" s="6">
        <v>143.54</v>
      </c>
      <c r="P18" s="8">
        <v>13311.327409917785</v>
      </c>
      <c r="Q18" s="9">
        <f t="shared" si="3"/>
        <v>1910707.9364195988</v>
      </c>
      <c r="R18" s="30"/>
      <c r="S18" s="6">
        <v>14</v>
      </c>
      <c r="T18" s="7" t="s">
        <v>125</v>
      </c>
      <c r="U18" s="6">
        <v>143.63</v>
      </c>
      <c r="V18" s="8">
        <v>13002.004894370411</v>
      </c>
      <c r="W18" s="9">
        <f t="shared" si="0"/>
        <v>1867477.9629784222</v>
      </c>
      <c r="X18" s="30"/>
      <c r="Y18" s="6">
        <v>14</v>
      </c>
      <c r="Z18" s="7" t="s">
        <v>162</v>
      </c>
      <c r="AA18" s="6">
        <v>143.54</v>
      </c>
      <c r="AB18" s="8">
        <v>13053.674871885692</v>
      </c>
      <c r="AC18" s="9">
        <f t="shared" si="1"/>
        <v>1873724.4911104722</v>
      </c>
    </row>
    <row r="19" spans="1:29" ht="16.5">
      <c r="A19" s="6">
        <v>15</v>
      </c>
      <c r="B19" s="7" t="s">
        <v>23</v>
      </c>
      <c r="C19" s="6">
        <v>143.63</v>
      </c>
      <c r="D19" s="8">
        <v>13414.248955221759</v>
      </c>
      <c r="E19" s="9">
        <f t="shared" si="2"/>
        <v>1926688.5774385012</v>
      </c>
      <c r="F19" s="30"/>
      <c r="G19" s="6">
        <v>15</v>
      </c>
      <c r="H19" s="7" t="s">
        <v>64</v>
      </c>
      <c r="I19" s="6">
        <v>143.63</v>
      </c>
      <c r="J19" s="8">
        <v>13723.432000860268</v>
      </c>
      <c r="K19" s="9">
        <f t="shared" si="4"/>
        <v>1971096.5382835602</v>
      </c>
      <c r="L19" s="30"/>
      <c r="M19" s="6">
        <v>15</v>
      </c>
      <c r="N19" s="7" t="s">
        <v>101</v>
      </c>
      <c r="O19" s="6">
        <v>143.54</v>
      </c>
      <c r="P19" s="8">
        <v>13620.510455556294</v>
      </c>
      <c r="Q19" s="9">
        <f t="shared" si="3"/>
        <v>1955088.0707905502</v>
      </c>
      <c r="R19" s="30"/>
      <c r="S19" s="6">
        <v>15</v>
      </c>
      <c r="T19" s="7" t="s">
        <v>126</v>
      </c>
      <c r="U19" s="6">
        <v>143.63</v>
      </c>
      <c r="V19" s="8">
        <v>13311.187940008922</v>
      </c>
      <c r="W19" s="9">
        <f t="shared" si="0"/>
        <v>1911885.9238234814</v>
      </c>
      <c r="X19" s="30"/>
      <c r="Y19" s="6">
        <v>15</v>
      </c>
      <c r="Z19" s="7" t="s">
        <v>163</v>
      </c>
      <c r="AA19" s="6">
        <v>143.54</v>
      </c>
      <c r="AB19" s="8">
        <v>13362.857917524203</v>
      </c>
      <c r="AC19" s="9">
        <f t="shared" si="1"/>
        <v>1918104.6254814239</v>
      </c>
    </row>
    <row r="20" spans="1:29" ht="16.5">
      <c r="A20" s="6">
        <v>16</v>
      </c>
      <c r="B20" s="7" t="s">
        <v>24</v>
      </c>
      <c r="C20" s="6">
        <v>143.63</v>
      </c>
      <c r="D20" s="8">
        <v>13414.248955221759</v>
      </c>
      <c r="E20" s="9">
        <f t="shared" si="2"/>
        <v>1926688.5774385012</v>
      </c>
      <c r="F20" s="30"/>
      <c r="G20" s="6">
        <v>16</v>
      </c>
      <c r="H20" s="7" t="s">
        <v>65</v>
      </c>
      <c r="I20" s="6">
        <v>143.63</v>
      </c>
      <c r="J20" s="8">
        <v>13723.432000860268</v>
      </c>
      <c r="K20" s="9">
        <f t="shared" si="4"/>
        <v>1971096.5382835602</v>
      </c>
      <c r="L20" s="30"/>
      <c r="M20" s="6">
        <v>16</v>
      </c>
      <c r="N20" s="7" t="s">
        <v>102</v>
      </c>
      <c r="O20" s="6">
        <v>143.54</v>
      </c>
      <c r="P20" s="8">
        <v>13620.510455556294</v>
      </c>
      <c r="Q20" s="9">
        <f t="shared" si="3"/>
        <v>1955088.0707905502</v>
      </c>
      <c r="R20" s="30"/>
      <c r="S20" s="6">
        <v>16</v>
      </c>
      <c r="T20" s="7" t="s">
        <v>127</v>
      </c>
      <c r="U20" s="6">
        <v>143.63</v>
      </c>
      <c r="V20" s="8">
        <v>13311.187940008922</v>
      </c>
      <c r="W20" s="9">
        <f t="shared" si="0"/>
        <v>1911885.9238234814</v>
      </c>
      <c r="X20" s="30"/>
      <c r="Y20" s="6">
        <v>16</v>
      </c>
      <c r="Z20" s="7" t="s">
        <v>164</v>
      </c>
      <c r="AA20" s="6">
        <v>143.54</v>
      </c>
      <c r="AB20" s="8">
        <v>13362.857917524203</v>
      </c>
      <c r="AC20" s="9">
        <f t="shared" si="1"/>
        <v>1918104.6254814239</v>
      </c>
    </row>
    <row r="21" spans="1:29" ht="16.5">
      <c r="A21" s="6">
        <v>17</v>
      </c>
      <c r="B21" s="7" t="s">
        <v>25</v>
      </c>
      <c r="C21" s="6">
        <v>143.63</v>
      </c>
      <c r="D21" s="8">
        <v>13723.432000860268</v>
      </c>
      <c r="E21" s="9">
        <f t="shared" si="2"/>
        <v>1971096.5382835602</v>
      </c>
      <c r="F21" s="30"/>
      <c r="G21" s="6">
        <v>17</v>
      </c>
      <c r="H21" s="7" t="s">
        <v>66</v>
      </c>
      <c r="I21" s="6">
        <v>143.63</v>
      </c>
      <c r="J21" s="8">
        <v>14032.615046498777</v>
      </c>
      <c r="K21" s="9">
        <f t="shared" si="4"/>
        <v>2015504.4991286192</v>
      </c>
      <c r="L21" s="30"/>
      <c r="M21" s="6">
        <v>17</v>
      </c>
      <c r="N21" s="7" t="s">
        <v>103</v>
      </c>
      <c r="O21" s="6">
        <v>143.54</v>
      </c>
      <c r="P21" s="8">
        <v>13929.693501194803</v>
      </c>
      <c r="Q21" s="9">
        <f t="shared" si="3"/>
        <v>1999468.2051615019</v>
      </c>
      <c r="R21" s="30"/>
      <c r="S21" s="6">
        <v>17</v>
      </c>
      <c r="T21" s="7" t="s">
        <v>128</v>
      </c>
      <c r="U21" s="6">
        <v>143.63</v>
      </c>
      <c r="V21" s="8">
        <v>13620.370985647431</v>
      </c>
      <c r="W21" s="9">
        <f t="shared" si="0"/>
        <v>1956293.8846685404</v>
      </c>
      <c r="X21" s="30"/>
      <c r="Y21" s="6">
        <v>17</v>
      </c>
      <c r="Z21" s="7" t="s">
        <v>165</v>
      </c>
      <c r="AA21" s="6">
        <v>143.54</v>
      </c>
      <c r="AB21" s="8">
        <v>13672.040963162712</v>
      </c>
      <c r="AC21" s="9">
        <f t="shared" si="1"/>
        <v>1962484.7598523756</v>
      </c>
    </row>
    <row r="22" spans="1:29" ht="16.5">
      <c r="A22" s="6">
        <v>18</v>
      </c>
      <c r="B22" s="7" t="s">
        <v>26</v>
      </c>
      <c r="C22" s="21">
        <v>182.4</v>
      </c>
      <c r="D22" s="8">
        <v>12788.681663322097</v>
      </c>
      <c r="E22" s="9">
        <f t="shared" si="2"/>
        <v>2332655.5353899505</v>
      </c>
      <c r="F22" s="30"/>
      <c r="G22" s="6">
        <v>18</v>
      </c>
      <c r="H22" s="7" t="s">
        <v>67</v>
      </c>
      <c r="I22" s="21">
        <v>182.4</v>
      </c>
      <c r="J22" s="8">
        <v>13097.864708960607</v>
      </c>
      <c r="K22" s="9">
        <f t="shared" si="4"/>
        <v>2389050.5229144148</v>
      </c>
      <c r="L22" s="30"/>
      <c r="M22" s="6">
        <v>18</v>
      </c>
      <c r="N22" s="7" t="s">
        <v>104</v>
      </c>
      <c r="O22" s="6">
        <v>182.28</v>
      </c>
      <c r="P22" s="8">
        <v>12994.919005481583</v>
      </c>
      <c r="Q22" s="9">
        <f t="shared" si="3"/>
        <v>2368713.836319183</v>
      </c>
      <c r="R22" s="30"/>
      <c r="S22" s="6">
        <v>18</v>
      </c>
      <c r="T22" s="7" t="s">
        <v>129</v>
      </c>
      <c r="U22" s="6">
        <v>182.4</v>
      </c>
      <c r="V22" s="8">
        <v>12788.681663322097</v>
      </c>
      <c r="W22" s="9">
        <f t="shared" si="0"/>
        <v>2332655.5353899505</v>
      </c>
      <c r="X22" s="30"/>
      <c r="Y22" s="6">
        <v>18</v>
      </c>
      <c r="Z22" s="7" t="s">
        <v>166</v>
      </c>
      <c r="AA22" s="6">
        <v>182.28</v>
      </c>
      <c r="AB22" s="8">
        <v>12737.266467449492</v>
      </c>
      <c r="AC22" s="9">
        <f t="shared" si="1"/>
        <v>2321748.9316866933</v>
      </c>
    </row>
    <row r="23" spans="1:29" ht="16.5">
      <c r="A23" s="6">
        <v>19</v>
      </c>
      <c r="B23" s="7" t="s">
        <v>27</v>
      </c>
      <c r="C23" s="6">
        <v>143.93</v>
      </c>
      <c r="D23" s="8">
        <v>16429.259825282843</v>
      </c>
      <c r="E23" s="9">
        <f t="shared" si="2"/>
        <v>2364663.3666529595</v>
      </c>
      <c r="F23" s="30"/>
      <c r="G23" s="6">
        <v>19</v>
      </c>
      <c r="H23" s="7" t="s">
        <v>68</v>
      </c>
      <c r="I23" s="6">
        <v>143.93</v>
      </c>
      <c r="J23" s="8">
        <v>16738.442870921353</v>
      </c>
      <c r="K23" s="9">
        <f t="shared" si="4"/>
        <v>2409164.0824117106</v>
      </c>
      <c r="L23" s="30"/>
      <c r="M23" s="6">
        <v>19</v>
      </c>
      <c r="N23" s="7" t="s">
        <v>105</v>
      </c>
      <c r="O23" s="6">
        <v>143.84</v>
      </c>
      <c r="P23" s="8">
        <v>17135.097495107071</v>
      </c>
      <c r="Q23" s="9">
        <f t="shared" si="3"/>
        <v>2464712.4236962013</v>
      </c>
      <c r="R23" s="30"/>
      <c r="S23" s="6">
        <v>19</v>
      </c>
      <c r="T23" s="7" t="s">
        <v>130</v>
      </c>
      <c r="U23" s="6">
        <v>143.93</v>
      </c>
      <c r="V23" s="8">
        <v>16326.198810070007</v>
      </c>
      <c r="W23" s="9">
        <f t="shared" si="0"/>
        <v>2349829.7947333762</v>
      </c>
      <c r="X23" s="30"/>
      <c r="Y23" s="6">
        <v>19</v>
      </c>
      <c r="Z23" s="7" t="s">
        <v>167</v>
      </c>
      <c r="AA23" s="6">
        <v>143.84</v>
      </c>
      <c r="AB23" s="8">
        <v>16913.269837224048</v>
      </c>
      <c r="AC23" s="9">
        <f t="shared" si="1"/>
        <v>2432804.733386307</v>
      </c>
    </row>
    <row r="24" spans="1:29" ht="16.5">
      <c r="A24" s="6">
        <v>20</v>
      </c>
      <c r="B24" s="7" t="s">
        <v>28</v>
      </c>
      <c r="C24" s="6">
        <v>143.93</v>
      </c>
      <c r="D24" s="8">
        <v>13104.602269602747</v>
      </c>
      <c r="E24" s="9">
        <f t="shared" si="2"/>
        <v>1886145.4046639234</v>
      </c>
      <c r="F24" s="30"/>
      <c r="G24" s="6">
        <v>20</v>
      </c>
      <c r="H24" s="7" t="s">
        <v>69</v>
      </c>
      <c r="I24" s="6">
        <v>143.93</v>
      </c>
      <c r="J24" s="8">
        <v>13413.785315241257</v>
      </c>
      <c r="K24" s="9">
        <f t="shared" si="4"/>
        <v>1930646.1204226743</v>
      </c>
      <c r="L24" s="30"/>
      <c r="M24" s="6">
        <v>20</v>
      </c>
      <c r="N24" s="7" t="s">
        <v>106</v>
      </c>
      <c r="O24" s="6">
        <v>143.84</v>
      </c>
      <c r="P24" s="8">
        <v>13594.280980789748</v>
      </c>
      <c r="Q24" s="9">
        <f t="shared" si="3"/>
        <v>1955401.3762767974</v>
      </c>
      <c r="R24" s="30"/>
      <c r="S24" s="6">
        <v>20</v>
      </c>
      <c r="T24" s="7" t="s">
        <v>131</v>
      </c>
      <c r="U24" s="6">
        <v>143.93</v>
      </c>
      <c r="V24" s="8">
        <v>13001.541254389909</v>
      </c>
      <c r="W24" s="9">
        <f t="shared" si="0"/>
        <v>1871311.8327443397</v>
      </c>
      <c r="X24" s="30"/>
      <c r="Y24" s="6">
        <v>20</v>
      </c>
      <c r="Z24" s="7" t="s">
        <v>168</v>
      </c>
      <c r="AA24" s="6">
        <v>143.84</v>
      </c>
      <c r="AB24" s="8">
        <v>13336.628442757657</v>
      </c>
      <c r="AC24" s="9">
        <f t="shared" si="1"/>
        <v>1918340.6352062614</v>
      </c>
    </row>
    <row r="25" spans="1:29" ht="16.5">
      <c r="A25" s="6">
        <v>21</v>
      </c>
      <c r="B25" s="7" t="s">
        <v>29</v>
      </c>
      <c r="C25" s="6">
        <v>143.93</v>
      </c>
      <c r="D25" s="8">
        <v>13413.785315241257</v>
      </c>
      <c r="E25" s="9">
        <f t="shared" si="2"/>
        <v>1930646.1204226743</v>
      </c>
      <c r="F25" s="30"/>
      <c r="G25" s="6">
        <v>21</v>
      </c>
      <c r="H25" s="7" t="s">
        <v>70</v>
      </c>
      <c r="I25" s="6">
        <v>143.93</v>
      </c>
      <c r="J25" s="8">
        <v>13722.968360879764</v>
      </c>
      <c r="K25" s="9">
        <f t="shared" si="4"/>
        <v>1975146.8361814246</v>
      </c>
      <c r="L25" s="30"/>
      <c r="M25" s="6">
        <v>21</v>
      </c>
      <c r="N25" s="7" t="s">
        <v>107</v>
      </c>
      <c r="O25" s="6">
        <v>143.84</v>
      </c>
      <c r="P25" s="8">
        <v>13903.464026428257</v>
      </c>
      <c r="Q25" s="9">
        <f t="shared" si="3"/>
        <v>1999874.2655614405</v>
      </c>
      <c r="R25" s="30"/>
      <c r="S25" s="6">
        <v>21</v>
      </c>
      <c r="T25" s="7" t="s">
        <v>132</v>
      </c>
      <c r="U25" s="6">
        <v>143.93</v>
      </c>
      <c r="V25" s="8">
        <v>13310.724300028418</v>
      </c>
      <c r="W25" s="9">
        <f t="shared" si="0"/>
        <v>1915812.5485030904</v>
      </c>
      <c r="X25" s="30"/>
      <c r="Y25" s="6">
        <v>21</v>
      </c>
      <c r="Z25" s="7" t="s">
        <v>169</v>
      </c>
      <c r="AA25" s="6">
        <v>143.84</v>
      </c>
      <c r="AB25" s="8">
        <v>13645.811488396166</v>
      </c>
      <c r="AC25" s="9">
        <f t="shared" si="1"/>
        <v>1962813.5244909045</v>
      </c>
    </row>
    <row r="26" spans="1:29" ht="16.5">
      <c r="A26" s="6">
        <v>22</v>
      </c>
      <c r="B26" s="7" t="s">
        <v>30</v>
      </c>
      <c r="C26" s="6">
        <v>143.93</v>
      </c>
      <c r="D26" s="8">
        <v>13413.785315241257</v>
      </c>
      <c r="E26" s="9">
        <f t="shared" si="2"/>
        <v>1930646.1204226743</v>
      </c>
      <c r="F26" s="30"/>
      <c r="G26" s="6">
        <v>22</v>
      </c>
      <c r="H26" s="7" t="s">
        <v>71</v>
      </c>
      <c r="I26" s="6">
        <v>143.93</v>
      </c>
      <c r="J26" s="8">
        <v>13722.968360879764</v>
      </c>
      <c r="K26" s="9">
        <f t="shared" si="4"/>
        <v>1975146.8361814246</v>
      </c>
      <c r="L26" s="30"/>
      <c r="M26" s="6">
        <v>22</v>
      </c>
      <c r="N26" s="7" t="s">
        <v>108</v>
      </c>
      <c r="O26" s="6">
        <v>143.84</v>
      </c>
      <c r="P26" s="8">
        <v>13903.464026428257</v>
      </c>
      <c r="Q26" s="9">
        <f t="shared" si="3"/>
        <v>1999874.2655614405</v>
      </c>
      <c r="R26" s="30"/>
      <c r="S26" s="6">
        <v>22</v>
      </c>
      <c r="T26" s="7" t="s">
        <v>133</v>
      </c>
      <c r="U26" s="6">
        <v>143.93</v>
      </c>
      <c r="V26" s="8">
        <v>13310.724300028418</v>
      </c>
      <c r="W26" s="9">
        <f t="shared" si="0"/>
        <v>1915812.5485030904</v>
      </c>
      <c r="X26" s="30"/>
      <c r="Y26" s="6">
        <v>22</v>
      </c>
      <c r="Z26" s="7" t="s">
        <v>170</v>
      </c>
      <c r="AA26" s="6">
        <v>143.84</v>
      </c>
      <c r="AB26" s="8">
        <v>13645.811488396166</v>
      </c>
      <c r="AC26" s="9">
        <f t="shared" si="1"/>
        <v>1962813.5244909045</v>
      </c>
    </row>
    <row r="27" spans="1:29" ht="16.5">
      <c r="A27" s="6">
        <v>23</v>
      </c>
      <c r="B27" s="7" t="s">
        <v>31</v>
      </c>
      <c r="C27" s="6">
        <v>143.93</v>
      </c>
      <c r="D27" s="8">
        <v>13722.968360879764</v>
      </c>
      <c r="E27" s="9">
        <f t="shared" si="2"/>
        <v>1975146.8361814246</v>
      </c>
      <c r="F27" s="30"/>
      <c r="G27" s="6">
        <v>23</v>
      </c>
      <c r="H27" s="7" t="s">
        <v>72</v>
      </c>
      <c r="I27" s="6">
        <v>143.93</v>
      </c>
      <c r="J27" s="8">
        <v>14032.151406518275</v>
      </c>
      <c r="K27" s="9">
        <f t="shared" si="4"/>
        <v>2019647.5519401755</v>
      </c>
      <c r="L27" s="30"/>
      <c r="M27" s="6">
        <v>23</v>
      </c>
      <c r="N27" s="7" t="s">
        <v>109</v>
      </c>
      <c r="O27" s="6">
        <v>143.84</v>
      </c>
      <c r="P27" s="8">
        <v>14212.647072066766</v>
      </c>
      <c r="Q27" s="9">
        <f t="shared" si="3"/>
        <v>2044347.1548460836</v>
      </c>
      <c r="R27" s="30"/>
      <c r="S27" s="6">
        <v>23</v>
      </c>
      <c r="T27" s="7" t="s">
        <v>134</v>
      </c>
      <c r="U27" s="6">
        <v>143.93</v>
      </c>
      <c r="V27" s="8">
        <v>13619.907345666928</v>
      </c>
      <c r="W27" s="9">
        <f t="shared" si="0"/>
        <v>1960313.2642618411</v>
      </c>
      <c r="X27" s="30"/>
      <c r="Y27" s="6">
        <v>23</v>
      </c>
      <c r="Z27" s="7" t="s">
        <v>171</v>
      </c>
      <c r="AA27" s="6">
        <v>143.84</v>
      </c>
      <c r="AB27" s="8">
        <v>13954.994534034675</v>
      </c>
      <c r="AC27" s="9">
        <f t="shared" si="1"/>
        <v>2007286.4137755476</v>
      </c>
    </row>
    <row r="28" spans="1:29" ht="16.5">
      <c r="A28" s="6">
        <v>24</v>
      </c>
      <c r="B28" s="7" t="s">
        <v>32</v>
      </c>
      <c r="C28" s="6">
        <v>182.59</v>
      </c>
      <c r="D28" s="8">
        <v>12788.499396388002</v>
      </c>
      <c r="E28" s="9">
        <f t="shared" si="2"/>
        <v>2335052.1047864854</v>
      </c>
      <c r="F28" s="30"/>
      <c r="G28" s="6">
        <v>24</v>
      </c>
      <c r="H28" s="7" t="s">
        <v>73</v>
      </c>
      <c r="I28" s="6">
        <v>182.59</v>
      </c>
      <c r="J28" s="8">
        <v>13097.682442026513</v>
      </c>
      <c r="K28" s="9">
        <f t="shared" si="4"/>
        <v>2391505.837089621</v>
      </c>
      <c r="L28" s="32"/>
      <c r="M28" s="6">
        <v>24</v>
      </c>
      <c r="N28" s="7" t="s">
        <v>110</v>
      </c>
      <c r="O28" s="6">
        <v>182.47</v>
      </c>
      <c r="P28" s="8">
        <v>13278.154290446026</v>
      </c>
      <c r="Q28" s="9">
        <f t="shared" si="3"/>
        <v>2422864.8133776863</v>
      </c>
      <c r="R28" s="32"/>
      <c r="S28" s="6">
        <v>24</v>
      </c>
      <c r="T28" s="7" t="s">
        <v>135</v>
      </c>
      <c r="U28" s="6">
        <v>182.59</v>
      </c>
      <c r="V28" s="8">
        <v>12788.499396388002</v>
      </c>
      <c r="W28" s="9">
        <f t="shared" si="0"/>
        <v>2335052.1047864854</v>
      </c>
      <c r="X28" s="32"/>
      <c r="Y28" s="6">
        <v>24</v>
      </c>
      <c r="Z28" s="7" t="s">
        <v>172</v>
      </c>
      <c r="AA28" s="6">
        <v>182.47</v>
      </c>
      <c r="AB28" s="8">
        <v>13020.501752413935</v>
      </c>
      <c r="AC28" s="9">
        <f t="shared" si="1"/>
        <v>2375850.9547629706</v>
      </c>
    </row>
    <row r="29" spans="1:29" ht="16.5">
      <c r="A29" s="6">
        <v>25</v>
      </c>
      <c r="B29" s="6" t="s">
        <v>33</v>
      </c>
      <c r="C29" s="10">
        <v>143.63</v>
      </c>
      <c r="D29" s="8">
        <v>16846.005680783579</v>
      </c>
      <c r="E29" s="9">
        <f t="shared" si="2"/>
        <v>2419591.7959309453</v>
      </c>
      <c r="F29" s="30"/>
      <c r="G29" s="6">
        <v>25</v>
      </c>
      <c r="H29" s="6" t="s">
        <v>74</v>
      </c>
      <c r="I29" s="10">
        <v>143.63</v>
      </c>
      <c r="J29" s="8">
        <v>16742.944665570743</v>
      </c>
      <c r="K29" s="9">
        <f t="shared" si="4"/>
        <v>2404789.1423159256</v>
      </c>
      <c r="L29" s="13"/>
      <c r="O29" s="14">
        <f>SUBTOTAL(9,O5:O28)</f>
        <v>3603.3000000000006</v>
      </c>
      <c r="P29" s="14">
        <f>Q29/O29</f>
        <v>14115.576760758417</v>
      </c>
      <c r="Q29" s="14">
        <f>SUBTOTAL(9,Q5:Q28)</f>
        <v>50862657.742040813</v>
      </c>
      <c r="S29" s="6">
        <v>25</v>
      </c>
      <c r="T29" s="6" t="s">
        <v>136</v>
      </c>
      <c r="U29" s="10">
        <v>143.63</v>
      </c>
      <c r="V29" s="8">
        <v>15720.787195745568</v>
      </c>
      <c r="W29" s="9">
        <f t="shared" si="0"/>
        <v>2257976.6649249359</v>
      </c>
      <c r="X29" s="13"/>
      <c r="AA29" s="14">
        <f>SUBTOTAL(9,AA5:AA28)</f>
        <v>3603.3000000000006</v>
      </c>
      <c r="AB29" s="14">
        <f>AC29/AA29</f>
        <v>13867.934867225669</v>
      </c>
      <c r="AC29" s="14">
        <f>SUBTOTAL(9,AC5:AC28)</f>
        <v>49970329.707074262</v>
      </c>
    </row>
    <row r="30" spans="1:29" ht="16.5">
      <c r="A30" s="6">
        <v>26</v>
      </c>
      <c r="B30" s="6" t="s">
        <v>34</v>
      </c>
      <c r="C30" s="6">
        <v>143.63</v>
      </c>
      <c r="D30" s="8">
        <v>13517.309970434595</v>
      </c>
      <c r="E30" s="9">
        <f t="shared" si="2"/>
        <v>1941491.2310535209</v>
      </c>
      <c r="F30" s="30"/>
      <c r="G30" s="6">
        <v>26</v>
      </c>
      <c r="H30" s="6" t="s">
        <v>75</v>
      </c>
      <c r="I30" s="6">
        <v>143.63</v>
      </c>
      <c r="J30" s="8">
        <v>13414.248955221759</v>
      </c>
      <c r="K30" s="9">
        <f t="shared" si="4"/>
        <v>1926688.5774385012</v>
      </c>
      <c r="L30" s="13"/>
      <c r="S30" s="6">
        <v>26</v>
      </c>
      <c r="T30" s="6" t="s">
        <v>137</v>
      </c>
      <c r="U30" s="6">
        <v>143.63</v>
      </c>
      <c r="V30" s="8">
        <v>13002.004894370411</v>
      </c>
      <c r="W30" s="9">
        <f t="shared" si="0"/>
        <v>1867477.9629784222</v>
      </c>
      <c r="X30" s="13"/>
    </row>
    <row r="31" spans="1:29" ht="16.5">
      <c r="A31" s="6">
        <v>27</v>
      </c>
      <c r="B31" s="6" t="s">
        <v>35</v>
      </c>
      <c r="C31" s="6">
        <v>143.63</v>
      </c>
      <c r="D31" s="8">
        <v>13826.493016073104</v>
      </c>
      <c r="E31" s="9">
        <f t="shared" si="2"/>
        <v>1985899.1918985797</v>
      </c>
      <c r="F31" s="30"/>
      <c r="G31" s="6">
        <v>27</v>
      </c>
      <c r="H31" s="6" t="s">
        <v>76</v>
      </c>
      <c r="I31" s="6">
        <v>143.63</v>
      </c>
      <c r="J31" s="8">
        <v>13723.432000860268</v>
      </c>
      <c r="K31" s="9">
        <f t="shared" si="4"/>
        <v>1971096.5382835602</v>
      </c>
      <c r="L31" s="13"/>
      <c r="S31" s="6">
        <v>27</v>
      </c>
      <c r="T31" s="6" t="s">
        <v>138</v>
      </c>
      <c r="U31" s="6">
        <v>143.63</v>
      </c>
      <c r="V31" s="8">
        <v>13311.187940008922</v>
      </c>
      <c r="W31" s="9">
        <f t="shared" si="0"/>
        <v>1911885.9238234814</v>
      </c>
      <c r="X31" s="13"/>
    </row>
    <row r="32" spans="1:29" ht="16.5">
      <c r="A32" s="6">
        <v>28</v>
      </c>
      <c r="B32" s="6" t="s">
        <v>36</v>
      </c>
      <c r="C32" s="6">
        <v>143.63</v>
      </c>
      <c r="D32" s="8">
        <v>13826.493016073104</v>
      </c>
      <c r="E32" s="9">
        <f t="shared" si="2"/>
        <v>1985899.1918985797</v>
      </c>
      <c r="F32" s="30"/>
      <c r="G32" s="6">
        <v>28</v>
      </c>
      <c r="H32" s="6" t="s">
        <v>77</v>
      </c>
      <c r="I32" s="6">
        <v>143.63</v>
      </c>
      <c r="J32" s="8">
        <v>13723.432000860268</v>
      </c>
      <c r="K32" s="9">
        <f t="shared" si="4"/>
        <v>1971096.5382835602</v>
      </c>
      <c r="L32" s="13"/>
      <c r="S32" s="6">
        <v>28</v>
      </c>
      <c r="T32" s="6" t="s">
        <v>139</v>
      </c>
      <c r="U32" s="6">
        <v>143.63</v>
      </c>
      <c r="V32" s="8">
        <v>13311.187940008922</v>
      </c>
      <c r="W32" s="9">
        <f t="shared" si="0"/>
        <v>1911885.9238234814</v>
      </c>
      <c r="X32" s="13"/>
    </row>
    <row r="33" spans="1:29" ht="16.5">
      <c r="A33" s="6">
        <v>29</v>
      </c>
      <c r="B33" s="6" t="s">
        <v>37</v>
      </c>
      <c r="C33" s="6">
        <v>143.63</v>
      </c>
      <c r="D33" s="8">
        <v>14135.676061711614</v>
      </c>
      <c r="E33" s="9">
        <f t="shared" si="2"/>
        <v>2030307.1527436392</v>
      </c>
      <c r="F33" s="30"/>
      <c r="G33" s="6">
        <v>29</v>
      </c>
      <c r="H33" s="6" t="s">
        <v>78</v>
      </c>
      <c r="I33" s="6">
        <v>143.63</v>
      </c>
      <c r="J33" s="8">
        <v>14032.615046498777</v>
      </c>
      <c r="K33" s="9">
        <f t="shared" si="4"/>
        <v>2015504.4991286192</v>
      </c>
      <c r="L33" s="13"/>
      <c r="S33" s="6">
        <v>29</v>
      </c>
      <c r="T33" s="6" t="s">
        <v>140</v>
      </c>
      <c r="U33" s="6">
        <v>143.63</v>
      </c>
      <c r="V33" s="8">
        <v>13620.370985647431</v>
      </c>
      <c r="W33" s="9">
        <f t="shared" si="0"/>
        <v>1956293.8846685404</v>
      </c>
      <c r="X33" s="13"/>
    </row>
    <row r="34" spans="1:29" ht="16.5">
      <c r="A34" s="6">
        <v>30</v>
      </c>
      <c r="B34" s="6" t="s">
        <v>38</v>
      </c>
      <c r="C34" s="21">
        <v>182.4</v>
      </c>
      <c r="D34" s="8">
        <v>13200.925724173443</v>
      </c>
      <c r="E34" s="9">
        <f t="shared" si="2"/>
        <v>2407848.852089236</v>
      </c>
      <c r="F34" s="30"/>
      <c r="G34" s="6">
        <v>30</v>
      </c>
      <c r="H34" s="6" t="s">
        <v>79</v>
      </c>
      <c r="I34" s="21">
        <v>182.4</v>
      </c>
      <c r="J34" s="8">
        <v>12582.559632896426</v>
      </c>
      <c r="K34" s="9">
        <f t="shared" si="4"/>
        <v>2295058.877040308</v>
      </c>
      <c r="L34" s="13"/>
      <c r="S34" s="6">
        <v>30</v>
      </c>
      <c r="T34" s="6" t="s">
        <v>141</v>
      </c>
      <c r="U34" s="6">
        <v>182.4</v>
      </c>
      <c r="V34" s="8">
        <v>12891.742678534933</v>
      </c>
      <c r="W34" s="9">
        <f t="shared" si="0"/>
        <v>2351453.8645647718</v>
      </c>
      <c r="X34" s="13"/>
    </row>
    <row r="35" spans="1:29" ht="16.5">
      <c r="A35" s="6">
        <v>31</v>
      </c>
      <c r="B35" s="6" t="s">
        <v>39</v>
      </c>
      <c r="C35" s="6">
        <v>143.93</v>
      </c>
      <c r="D35" s="8">
        <v>17119.230873978635</v>
      </c>
      <c r="E35" s="9">
        <f t="shared" si="2"/>
        <v>2463970.8996917452</v>
      </c>
      <c r="F35" s="30"/>
      <c r="G35" s="6">
        <v>31</v>
      </c>
      <c r="H35" s="6" t="s">
        <v>80</v>
      </c>
      <c r="I35" s="6">
        <v>143.93</v>
      </c>
      <c r="J35" s="8">
        <v>17170.761381585056</v>
      </c>
      <c r="K35" s="9">
        <f t="shared" si="4"/>
        <v>2471387.6856515375</v>
      </c>
      <c r="L35" s="13"/>
      <c r="S35" s="6">
        <v>31</v>
      </c>
      <c r="T35" s="6" t="s">
        <v>142</v>
      </c>
      <c r="U35" s="6">
        <v>143.93</v>
      </c>
      <c r="V35" s="8">
        <v>15879.183381896106</v>
      </c>
      <c r="W35" s="9">
        <f t="shared" si="0"/>
        <v>2285490.8641563067</v>
      </c>
      <c r="X35" s="13"/>
    </row>
    <row r="36" spans="1:29" ht="16.5">
      <c r="A36" s="6">
        <v>32</v>
      </c>
      <c r="B36" s="6" t="s">
        <v>40</v>
      </c>
      <c r="C36" s="6">
        <v>143.93</v>
      </c>
      <c r="D36" s="8">
        <v>13722.968360879764</v>
      </c>
      <c r="E36" s="9">
        <f t="shared" si="2"/>
        <v>1975146.8361814246</v>
      </c>
      <c r="F36" s="30"/>
      <c r="G36" s="6">
        <v>32</v>
      </c>
      <c r="H36" s="6" t="s">
        <v>81</v>
      </c>
      <c r="I36" s="6">
        <v>143.93</v>
      </c>
      <c r="J36" s="8">
        <v>13774.498868486184</v>
      </c>
      <c r="K36" s="9">
        <f t="shared" si="4"/>
        <v>1982563.6221412164</v>
      </c>
      <c r="L36" s="13"/>
      <c r="S36" s="6">
        <v>32</v>
      </c>
      <c r="T36" s="6" t="s">
        <v>143</v>
      </c>
      <c r="U36" s="6">
        <v>143.93</v>
      </c>
      <c r="V36" s="8">
        <v>13413.785315241257</v>
      </c>
      <c r="W36" s="9">
        <f t="shared" si="0"/>
        <v>1930646.1204226743</v>
      </c>
      <c r="X36" s="13"/>
    </row>
    <row r="37" spans="1:29" ht="16.5">
      <c r="A37" s="6">
        <v>33</v>
      </c>
      <c r="B37" s="6" t="s">
        <v>41</v>
      </c>
      <c r="C37" s="6">
        <v>143.93</v>
      </c>
      <c r="D37" s="8">
        <v>14032.151406518275</v>
      </c>
      <c r="E37" s="9">
        <f t="shared" si="2"/>
        <v>2019647.5519401755</v>
      </c>
      <c r="F37" s="30"/>
      <c r="G37" s="6">
        <v>33</v>
      </c>
      <c r="H37" s="6" t="s">
        <v>82</v>
      </c>
      <c r="I37" s="6">
        <v>143.93</v>
      </c>
      <c r="J37" s="8">
        <v>14083.681914124692</v>
      </c>
      <c r="K37" s="9">
        <f t="shared" si="4"/>
        <v>2027064.3378999671</v>
      </c>
      <c r="L37" s="13"/>
      <c r="S37" s="6">
        <v>33</v>
      </c>
      <c r="T37" s="6" t="s">
        <v>144</v>
      </c>
      <c r="U37" s="6">
        <v>143.93</v>
      </c>
      <c r="V37" s="8">
        <v>13722.968360879764</v>
      </c>
      <c r="W37" s="9">
        <f t="shared" si="0"/>
        <v>1975146.8361814246</v>
      </c>
      <c r="X37" s="13"/>
    </row>
    <row r="38" spans="1:29" ht="16.5">
      <c r="A38" s="6">
        <v>34</v>
      </c>
      <c r="B38" s="6" t="s">
        <v>42</v>
      </c>
      <c r="C38" s="6">
        <v>143.93</v>
      </c>
      <c r="D38" s="8">
        <v>14032.151406518275</v>
      </c>
      <c r="E38" s="9">
        <f t="shared" si="2"/>
        <v>2019647.5519401755</v>
      </c>
      <c r="F38" s="30"/>
      <c r="G38" s="6">
        <v>34</v>
      </c>
      <c r="H38" s="6" t="s">
        <v>83</v>
      </c>
      <c r="I38" s="6">
        <v>143.93</v>
      </c>
      <c r="J38" s="8">
        <v>14083.681914124692</v>
      </c>
      <c r="K38" s="9">
        <f t="shared" si="4"/>
        <v>2027064.3378999671</v>
      </c>
      <c r="L38" s="13"/>
      <c r="S38" s="6">
        <v>34</v>
      </c>
      <c r="T38" s="6" t="s">
        <v>145</v>
      </c>
      <c r="U38" s="6">
        <v>143.93</v>
      </c>
      <c r="V38" s="8">
        <v>13722.968360879764</v>
      </c>
      <c r="W38" s="9">
        <f t="shared" si="0"/>
        <v>1975146.8361814246</v>
      </c>
      <c r="X38" s="13"/>
    </row>
    <row r="39" spans="1:29" ht="16.5">
      <c r="A39" s="6">
        <v>35</v>
      </c>
      <c r="B39" s="6" t="s">
        <v>43</v>
      </c>
      <c r="C39" s="6">
        <v>143.93</v>
      </c>
      <c r="D39" s="8">
        <v>14341.334452156783</v>
      </c>
      <c r="E39" s="9">
        <f t="shared" si="2"/>
        <v>2064148.2676989259</v>
      </c>
      <c r="F39" s="30"/>
      <c r="G39" s="6">
        <v>35</v>
      </c>
      <c r="H39" s="6" t="s">
        <v>84</v>
      </c>
      <c r="I39" s="6">
        <v>143.93</v>
      </c>
      <c r="J39" s="8">
        <v>14392.864959763203</v>
      </c>
      <c r="K39" s="9">
        <f t="shared" si="4"/>
        <v>2071565.053658718</v>
      </c>
      <c r="L39" s="13"/>
      <c r="S39" s="6">
        <v>35</v>
      </c>
      <c r="T39" s="6" t="s">
        <v>146</v>
      </c>
      <c r="U39" s="6">
        <v>143.93</v>
      </c>
      <c r="V39" s="8">
        <v>14032.151406518275</v>
      </c>
      <c r="W39" s="9">
        <f t="shared" si="0"/>
        <v>2019647.5519401755</v>
      </c>
      <c r="X39" s="13"/>
    </row>
    <row r="40" spans="1:29" ht="16.5">
      <c r="A40" s="6">
        <v>36</v>
      </c>
      <c r="B40" s="6" t="s">
        <v>44</v>
      </c>
      <c r="C40" s="6">
        <v>182.59</v>
      </c>
      <c r="D40" s="8">
        <v>13406.865487665023</v>
      </c>
      <c r="E40" s="9">
        <f t="shared" si="2"/>
        <v>2447959.5693927566</v>
      </c>
      <c r="F40" s="32"/>
      <c r="G40" s="6">
        <v>36</v>
      </c>
      <c r="H40" s="6" t="s">
        <v>85</v>
      </c>
      <c r="I40" s="6">
        <v>182.59</v>
      </c>
      <c r="J40" s="8">
        <v>13458.395995271441</v>
      </c>
      <c r="K40" s="9">
        <f t="shared" si="4"/>
        <v>2457368.5247766124</v>
      </c>
      <c r="L40" s="13"/>
      <c r="S40" s="6">
        <v>36</v>
      </c>
      <c r="T40" s="6" t="s">
        <v>147</v>
      </c>
      <c r="U40" s="6">
        <v>182.59</v>
      </c>
      <c r="V40" s="8">
        <v>13097.682442026513</v>
      </c>
      <c r="W40" s="9">
        <f t="shared" si="0"/>
        <v>2391505.837089621</v>
      </c>
      <c r="X40" s="13"/>
    </row>
    <row r="41" spans="1:29">
      <c r="C41" s="22">
        <f>SUBTOTAL(9,C5:C40)</f>
        <v>5408.3700000000017</v>
      </c>
      <c r="D41" s="11">
        <f>E41/C41</f>
        <v>14081.767666977072</v>
      </c>
      <c r="E41" s="11">
        <f>SUBTOTAL(9,E5:E40)</f>
        <v>76159409.797048807</v>
      </c>
      <c r="I41" s="11">
        <f>SUBTOTAL(9,I5:I40)</f>
        <v>5408.3700000000017</v>
      </c>
      <c r="J41" s="11">
        <f>K41/I41</f>
        <v>14261.792729123212</v>
      </c>
      <c r="K41" s="11">
        <f>SUBTOTAL(9,K5:K40)</f>
        <v>77133051.94240813</v>
      </c>
      <c r="U41" s="11">
        <f>SUBTOTAL(9,U5:U40)</f>
        <v>5408.3700000000017</v>
      </c>
      <c r="V41" s="11">
        <f>W41/U41</f>
        <v>13801.624573028905</v>
      </c>
      <c r="W41" s="11">
        <f>SUBTOTAL(9,W5:W40)</f>
        <v>74644292.292032361</v>
      </c>
    </row>
    <row r="42" spans="1:29" ht="18" customHeight="1">
      <c r="C42" s="22"/>
      <c r="D42" s="11"/>
      <c r="E42" s="11"/>
      <c r="I42" s="11"/>
      <c r="J42" s="11"/>
      <c r="K42" s="11"/>
      <c r="U42" s="11"/>
      <c r="V42" s="11"/>
      <c r="W42" s="11"/>
    </row>
    <row r="43" spans="1:29" ht="21.75" customHeight="1"/>
    <row r="44" spans="1:29" s="23" customFormat="1" ht="18">
      <c r="A44" s="23" t="s">
        <v>276</v>
      </c>
      <c r="J44" s="23" t="s">
        <v>275</v>
      </c>
      <c r="T44" s="23" t="s">
        <v>274</v>
      </c>
      <c r="AC44" s="23" t="s">
        <v>273</v>
      </c>
    </row>
  </sheetData>
  <mergeCells count="15">
    <mergeCell ref="A1:AC1"/>
    <mergeCell ref="F2:F40"/>
    <mergeCell ref="L2:L28"/>
    <mergeCell ref="R2:R28"/>
    <mergeCell ref="A2:E2"/>
    <mergeCell ref="D3:E3"/>
    <mergeCell ref="G2:K2"/>
    <mergeCell ref="J3:K3"/>
    <mergeCell ref="M2:Q2"/>
    <mergeCell ref="P3:Q3"/>
    <mergeCell ref="X2:X28"/>
    <mergeCell ref="S2:W2"/>
    <mergeCell ref="V3:W3"/>
    <mergeCell ref="Y2:AC2"/>
    <mergeCell ref="AB3:AC3"/>
  </mergeCells>
  <phoneticPr fontId="9" type="noConversion"/>
  <printOptions horizontalCentered="1"/>
  <pageMargins left="0.70866141732283472" right="0.70866141732283472" top="0.74803149606299213" bottom="0.74803149606299213" header="0.31496062992125984" footer="0.31496062992125984"/>
  <pageSetup paperSize="8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5</vt:i4>
      </vt:variant>
    </vt:vector>
  </HeadingPairs>
  <TitlesOfParts>
    <vt:vector size="12" baseType="lpstr">
      <vt:lpstr>10#</vt:lpstr>
      <vt:lpstr>14#</vt:lpstr>
      <vt:lpstr>15#</vt:lpstr>
      <vt:lpstr>18#</vt:lpstr>
      <vt:lpstr>19#</vt:lpstr>
      <vt:lpstr>Sheet1</vt:lpstr>
      <vt:lpstr>Sheet2</vt:lpstr>
      <vt:lpstr>'10#'!Print_Area</vt:lpstr>
      <vt:lpstr>'14#'!Print_Area</vt:lpstr>
      <vt:lpstr>'15#'!Print_Area</vt:lpstr>
      <vt:lpstr>Sheet1!Print_Area</vt:lpstr>
      <vt:lpstr>Sheet2!Print_Area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2020-06-02T05:17:19Z</cp:lastPrinted>
  <dcterms:created xsi:type="dcterms:W3CDTF">2015-06-05T18:17:00Z</dcterms:created>
  <dcterms:modified xsi:type="dcterms:W3CDTF">2020-07-22T10:03:14Z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